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LAM\MPES\PROJECTS\DIGITAL_DATA\402\402_corescan_data_release\_datarelease_nov2019_reports_ancillary\"/>
    </mc:Choice>
  </mc:AlternateContent>
  <bookViews>
    <workbookView xWindow="0" yWindow="0" windowWidth="3810" windowHeight="2670"/>
  </bookViews>
  <sheets>
    <sheet name="corescan_DDH" sheetId="3" r:id="rId1"/>
    <sheet name="headers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9" i="3" l="1"/>
  <c r="Q19" i="3" s="1"/>
  <c r="P18" i="3"/>
  <c r="Q18" i="3" s="1"/>
  <c r="P17" i="3"/>
  <c r="Q17" i="3" s="1"/>
  <c r="P16" i="3"/>
  <c r="Q16" i="3" s="1"/>
  <c r="P15" i="3"/>
  <c r="Q15" i="3" s="1"/>
  <c r="P14" i="3"/>
  <c r="Q14" i="3" s="1"/>
  <c r="P13" i="3"/>
  <c r="Q13" i="3" s="1"/>
  <c r="P12" i="3"/>
  <c r="Q12" i="3" s="1"/>
  <c r="P11" i="3"/>
  <c r="Q11" i="3" s="1"/>
  <c r="P10" i="3"/>
  <c r="Q10" i="3" s="1"/>
  <c r="P9" i="3"/>
  <c r="Q9" i="3" s="1"/>
  <c r="P8" i="3"/>
  <c r="Q8" i="3" s="1"/>
  <c r="P7" i="3"/>
  <c r="Q7" i="3" s="1"/>
  <c r="P6" i="3"/>
  <c r="Q6" i="3" s="1"/>
  <c r="P5" i="3"/>
  <c r="Q5" i="3" s="1"/>
  <c r="P4" i="3"/>
  <c r="Q4" i="3" s="1"/>
  <c r="P3" i="3"/>
  <c r="Q3" i="3" s="1"/>
  <c r="P2" i="3"/>
  <c r="Q2" i="3" l="1"/>
  <c r="P27" i="3" l="1"/>
  <c r="P26" i="3"/>
  <c r="P25" i="3"/>
  <c r="P24" i="3"/>
  <c r="P23" i="3"/>
  <c r="P33" i="3" l="1"/>
  <c r="P32" i="3"/>
  <c r="P31" i="3"/>
  <c r="P30" i="3"/>
  <c r="P29" i="3"/>
  <c r="P28" i="3"/>
  <c r="Q28" i="3" l="1"/>
  <c r="Q29" i="3"/>
  <c r="Q31" i="3"/>
  <c r="Q30" i="3"/>
  <c r="Q32" i="3"/>
  <c r="Q33" i="3"/>
  <c r="P22" i="3"/>
  <c r="Q24" i="3"/>
  <c r="Q25" i="3"/>
  <c r="Q26" i="3"/>
  <c r="Q27" i="3"/>
  <c r="P20" i="3"/>
  <c r="P21" i="3"/>
  <c r="Q22" i="3" l="1"/>
  <c r="Q21" i="3"/>
  <c r="Q20" i="3"/>
  <c r="Q23" i="3"/>
</calcChain>
</file>

<file path=xl/sharedStrings.xml><?xml version="1.0" encoding="utf-8"?>
<sst xmlns="http://schemas.openxmlformats.org/spreadsheetml/2006/main" count="305" uniqueCount="111">
  <si>
    <t>DDH</t>
  </si>
  <si>
    <t>INV</t>
  </si>
  <si>
    <t>CorStart</t>
  </si>
  <si>
    <t>CorEnd</t>
  </si>
  <si>
    <t>ScanStart</t>
  </si>
  <si>
    <t>ScanEnd</t>
  </si>
  <si>
    <t>Scan_FT</t>
  </si>
  <si>
    <t>Scan_M</t>
  </si>
  <si>
    <t>SS-9</t>
  </si>
  <si>
    <t>TC35-1</t>
  </si>
  <si>
    <t>TC36-1</t>
  </si>
  <si>
    <t>RR-1</t>
  </si>
  <si>
    <t>ND-1</t>
  </si>
  <si>
    <t>ND-2</t>
  </si>
  <si>
    <t>ND-3</t>
  </si>
  <si>
    <t>S-2</t>
  </si>
  <si>
    <t>SS-8</t>
  </si>
  <si>
    <t>SS-1</t>
  </si>
  <si>
    <t>SS-4</t>
  </si>
  <si>
    <t>SS-7</t>
  </si>
  <si>
    <t>LNG-003-2010</t>
  </si>
  <si>
    <t>LNG-001-2010</t>
  </si>
  <si>
    <t>MDDP-2</t>
  </si>
  <si>
    <t>MDDP-5</t>
  </si>
  <si>
    <t>MDDP-7</t>
  </si>
  <si>
    <t>MDDP-8</t>
  </si>
  <si>
    <t>LNG-011-2011</t>
  </si>
  <si>
    <t>K-1</t>
  </si>
  <si>
    <t>KL-4</t>
  </si>
  <si>
    <t>UTME</t>
  </si>
  <si>
    <t>UTMN</t>
  </si>
  <si>
    <t>BoxType</t>
  </si>
  <si>
    <t>ScanTray</t>
  </si>
  <si>
    <t>LM-13-01</t>
  </si>
  <si>
    <t>LM-13-02</t>
  </si>
  <si>
    <t>LM-13-03</t>
  </si>
  <si>
    <t>LM-13-04</t>
  </si>
  <si>
    <t>WC5_24</t>
  </si>
  <si>
    <t>Wood Transfer</t>
  </si>
  <si>
    <t>ZLdar1m_ft</t>
  </si>
  <si>
    <t>WC Transfer</t>
  </si>
  <si>
    <t>MGS-2</t>
  </si>
  <si>
    <t>MGS-5</t>
  </si>
  <si>
    <t>MGS-7</t>
  </si>
  <si>
    <t>MGS-8</t>
  </si>
  <si>
    <t>Biwabik Iron Formation/Mesabi Range</t>
  </si>
  <si>
    <t>International Falls/Greenstone Gold</t>
  </si>
  <si>
    <t>Duluth Complex Vanadium</t>
  </si>
  <si>
    <t>Animikie SEDEX</t>
  </si>
  <si>
    <t>Animikie</t>
  </si>
  <si>
    <t>DrillDate</t>
  </si>
  <si>
    <t>WC5-24</t>
  </si>
  <si>
    <t>AL5_30</t>
  </si>
  <si>
    <t>Original WC</t>
  </si>
  <si>
    <t>Original WC, WC Transfer</t>
  </si>
  <si>
    <t>DDH_ALT</t>
  </si>
  <si>
    <t>FOCUS AREA</t>
  </si>
  <si>
    <t>AZIMUTH</t>
  </si>
  <si>
    <t>DIP</t>
  </si>
  <si>
    <t>Corescan_Proj</t>
  </si>
  <si>
    <t>DNR_Proj</t>
  </si>
  <si>
    <t>ImgSystem</t>
  </si>
  <si>
    <t>ScanDate</t>
  </si>
  <si>
    <t>JA0467</t>
  </si>
  <si>
    <t>JA0469</t>
  </si>
  <si>
    <t>JA0466</t>
  </si>
  <si>
    <t>HCI_3</t>
  </si>
  <si>
    <t>JA0464</t>
  </si>
  <si>
    <t>JA0465</t>
  </si>
  <si>
    <t>JA0492</t>
  </si>
  <si>
    <t>Scan_Box</t>
  </si>
  <si>
    <t>Scan_Int</t>
  </si>
  <si>
    <t>Partial</t>
  </si>
  <si>
    <t>Full</t>
  </si>
  <si>
    <t>Field Name</t>
  </si>
  <si>
    <t>Description</t>
  </si>
  <si>
    <t xml:space="preserve">Drill Hole Name </t>
  </si>
  <si>
    <t>Alternative Drill Hole Name</t>
  </si>
  <si>
    <t>DNR Corescan Project Focus Area</t>
  </si>
  <si>
    <t>DNR Drill Core Library Inventory Number</t>
  </si>
  <si>
    <t>Drill Collar Easting UTM coordinate (NAD83, UTM Zone 15N)</t>
  </si>
  <si>
    <t>Drill Collar Northing UTM coordinate (NAD83, UTM Zone 15N)</t>
  </si>
  <si>
    <t>Drill Collar Elevation (Feet above average mean sea level, based on 1 meter LiDar data)</t>
  </si>
  <si>
    <t>Drill hole azimuth (degrees)</t>
  </si>
  <si>
    <t>Magnitude of drill hole inclination from horizontal (-90 = vertical)</t>
  </si>
  <si>
    <t>Drill hole completion date</t>
  </si>
  <si>
    <t xml:space="preserve">Starting depth (feet) of the drill hole core, as archived in the DNR Drill Core Library </t>
  </si>
  <si>
    <t>Ending depth (feet) of the drill hole core, as archived in the DNR Drill Core Library</t>
  </si>
  <si>
    <t>Starting depth (feet) of hyperspectral core imaging.</t>
  </si>
  <si>
    <t>Ending depth (feet) of hyperspectral core imaging.</t>
  </si>
  <si>
    <t>Total amount of scanned core (feet)</t>
  </si>
  <si>
    <t>Total amount of scanned core (meters)</t>
  </si>
  <si>
    <t>Relative amount of scanned core</t>
  </si>
  <si>
    <t>Full: All of the archived bedrock core from the boring was scanned.</t>
  </si>
  <si>
    <t>Partial: A partial interval of archived bedrock core was scanned.</t>
  </si>
  <si>
    <t>Total number of boxes of archived drill core that was scanned from this borehole.</t>
  </si>
  <si>
    <t>Type of drill core storage box</t>
  </si>
  <si>
    <t>WC5_24: wax cardboard box with 5 rows of storage, each 24 inches long. Nominal capacity 10.0 feet.</t>
  </si>
  <si>
    <t>AL5_30: aluminum box with 5 rows of storage, each 30 inches long. Nominal capacity 12.5 feet.</t>
  </si>
  <si>
    <t>Type of tray used during hyperspectral core imaging</t>
  </si>
  <si>
    <t>WC Transfer: Core was transferred from its archival wax cardboard storage box to a temporary wax cardboard box with metal-reinforced row dividors.</t>
  </si>
  <si>
    <t>Wood Transfer: Core was transferred from archival storage box to a wood tray</t>
  </si>
  <si>
    <t>Model type of hyperspectral core imaging system.</t>
  </si>
  <si>
    <t>Date of hyperspectral core imaging.</t>
  </si>
  <si>
    <t>DNR project number for the project for which the drill core was scanned.</t>
  </si>
  <si>
    <t>Corescan project number for the Focus Area associated with the drill core.</t>
  </si>
  <si>
    <t>LWD-99-1</t>
  </si>
  <si>
    <t>LWD-99-2</t>
  </si>
  <si>
    <t>Cor_FT</t>
  </si>
  <si>
    <t>WC Original: Core was scanned in its archival wax cardboard storage box.</t>
  </si>
  <si>
    <t>Cuyuna  Manganese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</si>
</sst>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\-yy;@"/>
  </numFmts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wrapText="1"/>
    </xf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vertical="center" wrapText="1"/>
    </xf>
    <xf numFmtId="0" fontId="0" fillId="3" borderId="1" xfId="0" applyFill="1" applyBorder="1"/>
    <xf numFmtId="0" fontId="0" fillId="3" borderId="3" xfId="0" applyFill="1" applyBorder="1"/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2" fontId="0" fillId="0" borderId="0" xfId="0" applyNumberFormat="1"/>
    <xf numFmtId="0" fontId="0" fillId="3" borderId="0" xfId="0" applyFill="1" applyBorder="1"/>
    <xf numFmtId="0" fontId="0" fillId="3" borderId="0" xfId="0" applyFill="1" applyBorder="1" applyAlignment="1">
      <alignment vertical="center" wrapText="1"/>
    </xf>
    <xf numFmtId="1" fontId="0" fillId="3" borderId="0" xfId="0" applyNumberFormat="1" applyFill="1" applyBorder="1" applyAlignment="1">
      <alignment vertical="center" wrapText="1"/>
    </xf>
    <xf numFmtId="0" fontId="0" fillId="0" borderId="0" xfId="0" applyBorder="1"/>
    <xf numFmtId="2" fontId="0" fillId="2" borderId="1" xfId="0" applyNumberFormat="1" applyFill="1" applyBorder="1" applyAlignment="1">
      <alignment horizontal="center" vertical="center" wrapText="1"/>
    </xf>
    <xf numFmtId="1" fontId="0" fillId="3" borderId="0" xfId="0" applyNumberForma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3" borderId="1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2" fontId="0" fillId="3" borderId="1" xfId="0" applyNumberFormat="1" applyFill="1" applyBorder="1" applyAlignment="1">
      <alignment horizontal="left" vertical="center" wrapText="1"/>
    </xf>
    <xf numFmtId="0" fontId="0" fillId="2" borderId="1" xfId="0" applyFill="1" applyBorder="1"/>
    <xf numFmtId="0" fontId="0" fillId="0" borderId="1" xfId="0" applyBorder="1" applyAlignment="1">
      <alignment wrapText="1"/>
    </xf>
    <xf numFmtId="0" fontId="0" fillId="4" borderId="1" xfId="0" applyFill="1" applyBorder="1" applyAlignment="1">
      <alignment wrapText="1"/>
    </xf>
    <xf numFmtId="1" fontId="0" fillId="0" borderId="0" xfId="0" applyNumberFormat="1"/>
    <xf numFmtId="1" fontId="0" fillId="3" borderId="3" xfId="0" applyNumberFormat="1" applyFill="1" applyBorder="1"/>
    <xf numFmtId="1" fontId="0" fillId="3" borderId="1" xfId="0" applyNumberFormat="1" applyFill="1" applyBorder="1"/>
    <xf numFmtId="1" fontId="0" fillId="3" borderId="0" xfId="0" applyNumberFormat="1" applyFill="1" applyBorder="1"/>
    <xf numFmtId="1" fontId="0" fillId="3" borderId="1" xfId="0" applyNumberFormat="1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2" fontId="0" fillId="3" borderId="1" xfId="0" applyNumberFormat="1" applyFill="1" applyBorder="1" applyAlignment="1">
      <alignment vertical="center" wrapText="1"/>
    </xf>
    <xf numFmtId="14" fontId="0" fillId="3" borderId="1" xfId="0" applyNumberFormat="1" applyFill="1" applyBorder="1" applyAlignment="1">
      <alignment vertical="center" wrapText="1"/>
    </xf>
    <xf numFmtId="1" fontId="0" fillId="3" borderId="1" xfId="0" applyNumberFormat="1" applyFill="1" applyBorder="1" applyAlignment="1">
      <alignment horizontal="center" vertical="center" wrapText="1"/>
    </xf>
    <xf numFmtId="164" fontId="0" fillId="3" borderId="1" xfId="0" applyNumberFormat="1" applyFill="1" applyBorder="1" applyAlignment="1">
      <alignment horizontal="left" vertical="center" wrapText="1"/>
    </xf>
    <xf numFmtId="1" fontId="0" fillId="3" borderId="1" xfId="0" applyNumberFormat="1" applyFill="1" applyBorder="1" applyAlignment="1">
      <alignment horizontal="left" vertical="center" wrapText="1"/>
    </xf>
    <xf numFmtId="2" fontId="0" fillId="3" borderId="1" xfId="0" applyNumberFormat="1" applyFill="1" applyBorder="1"/>
    <xf numFmtId="14" fontId="0" fillId="3" borderId="1" xfId="0" applyNumberFormat="1" applyFill="1" applyBorder="1"/>
    <xf numFmtId="17" fontId="0" fillId="3" borderId="1" xfId="0" applyNumberFormat="1" applyFill="1" applyBorder="1" applyAlignment="1">
      <alignment horizontal="left"/>
    </xf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left" vertical="center" wrapText="1"/>
    </xf>
    <xf numFmtId="0" fontId="0" fillId="3" borderId="2" xfId="0" applyFill="1" applyBorder="1" applyAlignment="1">
      <alignment vertical="center" wrapText="1"/>
    </xf>
    <xf numFmtId="2" fontId="0" fillId="3" borderId="2" xfId="0" applyNumberFormat="1" applyFill="1" applyBorder="1" applyAlignment="1">
      <alignment vertical="center" wrapText="1"/>
    </xf>
    <xf numFmtId="14" fontId="0" fillId="3" borderId="2" xfId="0" applyNumberFormat="1" applyFill="1" applyBorder="1" applyAlignment="1">
      <alignment vertical="center" wrapText="1"/>
    </xf>
    <xf numFmtId="1" fontId="0" fillId="3" borderId="2" xfId="0" applyNumberFormat="1" applyFill="1" applyBorder="1" applyAlignment="1">
      <alignment vertical="center" wrapText="1"/>
    </xf>
    <xf numFmtId="1" fontId="0" fillId="3" borderId="2" xfId="0" applyNumberFormat="1" applyFill="1" applyBorder="1" applyAlignment="1">
      <alignment horizontal="center" vertical="center" wrapText="1"/>
    </xf>
    <xf numFmtId="1" fontId="0" fillId="3" borderId="2" xfId="0" applyNumberForma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/>
    </xf>
    <xf numFmtId="0" fontId="0" fillId="3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BEAF"/>
      <color rgb="FFFFFFEB"/>
      <color rgb="FFEBEB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8"/>
  <sheetViews>
    <sheetView tabSelected="1" workbookViewId="0">
      <pane ySplit="1" topLeftCell="A2" activePane="bottomLeft" state="frozen"/>
      <selection pane="bottomLeft" activeCell="C34" sqref="C34"/>
    </sheetView>
  </sheetViews>
  <sheetFormatPr defaultRowHeight="15" x14ac:dyDescent="0.25"/>
  <cols>
    <col min="1" max="1" width="17" style="7" customWidth="1"/>
    <col min="2" max="2" width="10.42578125" style="7" customWidth="1"/>
    <col min="3" max="3" width="42.5703125" style="7" customWidth="1"/>
    <col min="4" max="4" width="9.140625" customWidth="1"/>
    <col min="5" max="6" width="9.7109375" customWidth="1"/>
    <col min="7" max="7" width="12.28515625" style="8" customWidth="1"/>
    <col min="8" max="8" width="9.5703125" customWidth="1"/>
    <col min="9" max="9" width="8.5703125" customWidth="1"/>
    <col min="10" max="10" width="10.7109375" customWidth="1"/>
    <col min="11" max="13" width="9.140625" customWidth="1"/>
    <col min="14" max="14" width="11.140625" customWidth="1"/>
    <col min="18" max="18" width="9.140625" style="7" customWidth="1"/>
    <col min="19" max="19" width="10.7109375" style="7" customWidth="1"/>
    <col min="20" max="20" width="9.140625" customWidth="1"/>
    <col min="21" max="21" width="14" customWidth="1"/>
    <col min="22" max="22" width="11.140625" customWidth="1"/>
    <col min="23" max="23" width="10.28515625" customWidth="1"/>
    <col min="24" max="24" width="10.42578125" customWidth="1"/>
    <col min="25" max="25" width="14" customWidth="1"/>
  </cols>
  <sheetData>
    <row r="1" spans="1:26" ht="21.75" customHeight="1" x14ac:dyDescent="0.25">
      <c r="A1" s="6" t="s">
        <v>0</v>
      </c>
      <c r="B1" s="6" t="s">
        <v>55</v>
      </c>
      <c r="C1" s="6" t="s">
        <v>56</v>
      </c>
      <c r="D1" s="6" t="s">
        <v>1</v>
      </c>
      <c r="E1" s="3" t="s">
        <v>29</v>
      </c>
      <c r="F1" s="3" t="s">
        <v>30</v>
      </c>
      <c r="G1" s="13" t="s">
        <v>39</v>
      </c>
      <c r="H1" s="3" t="s">
        <v>57</v>
      </c>
      <c r="I1" s="6" t="s">
        <v>58</v>
      </c>
      <c r="J1" s="6" t="s">
        <v>50</v>
      </c>
      <c r="K1" s="6" t="s">
        <v>2</v>
      </c>
      <c r="L1" s="6" t="s">
        <v>3</v>
      </c>
      <c r="M1" s="6" t="s">
        <v>108</v>
      </c>
      <c r="N1" s="6" t="s">
        <v>4</v>
      </c>
      <c r="O1" s="6" t="s">
        <v>5</v>
      </c>
      <c r="P1" s="6" t="s">
        <v>6</v>
      </c>
      <c r="Q1" s="6" t="s">
        <v>7</v>
      </c>
      <c r="R1" s="6" t="s">
        <v>71</v>
      </c>
      <c r="S1" s="6" t="s">
        <v>70</v>
      </c>
      <c r="T1" s="6" t="s">
        <v>31</v>
      </c>
      <c r="U1" s="6" t="s">
        <v>32</v>
      </c>
      <c r="V1" s="6" t="s">
        <v>61</v>
      </c>
      <c r="W1" s="6" t="s">
        <v>62</v>
      </c>
      <c r="X1" s="6" t="s">
        <v>60</v>
      </c>
      <c r="Y1" s="6" t="s">
        <v>59</v>
      </c>
    </row>
    <row r="2" spans="1:26" ht="27" customHeight="1" x14ac:dyDescent="0.25">
      <c r="A2" s="17" t="s">
        <v>41</v>
      </c>
      <c r="B2" s="17" t="s">
        <v>22</v>
      </c>
      <c r="C2" s="17" t="s">
        <v>45</v>
      </c>
      <c r="D2" s="28">
        <v>13596</v>
      </c>
      <c r="E2" s="28">
        <v>548506</v>
      </c>
      <c r="F2" s="28">
        <v>5259792</v>
      </c>
      <c r="G2" s="29">
        <v>1407.83</v>
      </c>
      <c r="H2" s="28">
        <v>0</v>
      </c>
      <c r="I2" s="28">
        <v>-90</v>
      </c>
      <c r="J2" s="30">
        <v>24551</v>
      </c>
      <c r="K2" s="28">
        <v>103</v>
      </c>
      <c r="L2" s="28">
        <v>2270</v>
      </c>
      <c r="M2" s="28">
        <v>2167</v>
      </c>
      <c r="N2" s="28">
        <v>1574</v>
      </c>
      <c r="O2" s="28">
        <v>2270</v>
      </c>
      <c r="P2" s="28">
        <f t="shared" ref="P2:P19" si="0">O2-N2</f>
        <v>696</v>
      </c>
      <c r="Q2" s="27">
        <f>P2*0.3048</f>
        <v>212.14080000000001</v>
      </c>
      <c r="R2" s="31" t="s">
        <v>72</v>
      </c>
      <c r="S2" s="31">
        <v>62</v>
      </c>
      <c r="T2" s="27" t="s">
        <v>52</v>
      </c>
      <c r="U2" s="27" t="s">
        <v>38</v>
      </c>
      <c r="V2" s="31" t="s">
        <v>66</v>
      </c>
      <c r="W2" s="32">
        <v>43466</v>
      </c>
      <c r="X2" s="33">
        <v>402</v>
      </c>
      <c r="Y2" s="27" t="s">
        <v>63</v>
      </c>
      <c r="Z2" s="23"/>
    </row>
    <row r="3" spans="1:26" ht="27" customHeight="1" x14ac:dyDescent="0.25">
      <c r="A3" s="17" t="s">
        <v>42</v>
      </c>
      <c r="B3" s="17" t="s">
        <v>23</v>
      </c>
      <c r="C3" s="17" t="s">
        <v>45</v>
      </c>
      <c r="D3" s="28">
        <v>13843</v>
      </c>
      <c r="E3" s="28">
        <v>513761</v>
      </c>
      <c r="F3" s="28">
        <v>5256326</v>
      </c>
      <c r="G3" s="29">
        <v>1434.65</v>
      </c>
      <c r="H3" s="28">
        <v>0</v>
      </c>
      <c r="I3" s="28">
        <v>-90</v>
      </c>
      <c r="J3" s="30">
        <v>24577</v>
      </c>
      <c r="K3" s="28">
        <v>152</v>
      </c>
      <c r="L3" s="28">
        <v>1252</v>
      </c>
      <c r="M3" s="28">
        <v>1100</v>
      </c>
      <c r="N3" s="28">
        <v>474</v>
      </c>
      <c r="O3" s="28">
        <v>1252</v>
      </c>
      <c r="P3" s="28">
        <f t="shared" si="0"/>
        <v>778</v>
      </c>
      <c r="Q3" s="27">
        <f t="shared" ref="Q3:Q19" si="1">P3*0.3048</f>
        <v>237.1344</v>
      </c>
      <c r="R3" s="31" t="s">
        <v>72</v>
      </c>
      <c r="S3" s="31">
        <v>70</v>
      </c>
      <c r="T3" s="27" t="s">
        <v>52</v>
      </c>
      <c r="U3" s="27" t="s">
        <v>38</v>
      </c>
      <c r="V3" s="31" t="s">
        <v>66</v>
      </c>
      <c r="W3" s="32">
        <v>43466</v>
      </c>
      <c r="X3" s="33">
        <v>402</v>
      </c>
      <c r="Y3" s="27" t="s">
        <v>63</v>
      </c>
    </row>
    <row r="4" spans="1:26" ht="27" customHeight="1" x14ac:dyDescent="0.25">
      <c r="A4" s="17" t="s">
        <v>43</v>
      </c>
      <c r="B4" s="17" t="s">
        <v>24</v>
      </c>
      <c r="C4" s="17" t="s">
        <v>45</v>
      </c>
      <c r="D4" s="28">
        <v>11950</v>
      </c>
      <c r="E4" s="28">
        <v>494829</v>
      </c>
      <c r="F4" s="28">
        <v>5247289</v>
      </c>
      <c r="G4" s="29">
        <v>1486.52</v>
      </c>
      <c r="H4" s="28">
        <v>0</v>
      </c>
      <c r="I4" s="28">
        <v>-90</v>
      </c>
      <c r="J4" s="30">
        <v>24503</v>
      </c>
      <c r="K4" s="28">
        <v>213</v>
      </c>
      <c r="L4" s="28">
        <v>1428</v>
      </c>
      <c r="M4" s="28">
        <v>1215</v>
      </c>
      <c r="N4" s="28">
        <v>741</v>
      </c>
      <c r="O4" s="28">
        <v>1428</v>
      </c>
      <c r="P4" s="28">
        <f t="shared" si="0"/>
        <v>687</v>
      </c>
      <c r="Q4" s="27">
        <f t="shared" si="1"/>
        <v>209.39760000000001</v>
      </c>
      <c r="R4" s="31" t="s">
        <v>72</v>
      </c>
      <c r="S4" s="31">
        <v>60</v>
      </c>
      <c r="T4" s="27" t="s">
        <v>52</v>
      </c>
      <c r="U4" s="27" t="s">
        <v>38</v>
      </c>
      <c r="V4" s="31" t="s">
        <v>66</v>
      </c>
      <c r="W4" s="32">
        <v>43466</v>
      </c>
      <c r="X4" s="33">
        <v>402</v>
      </c>
      <c r="Y4" s="27" t="s">
        <v>63</v>
      </c>
      <c r="Z4" s="23"/>
    </row>
    <row r="5" spans="1:26" ht="27" customHeight="1" x14ac:dyDescent="0.25">
      <c r="A5" s="17" t="s">
        <v>44</v>
      </c>
      <c r="B5" s="17" t="s">
        <v>25</v>
      </c>
      <c r="C5" s="17" t="s">
        <v>45</v>
      </c>
      <c r="D5" s="28">
        <v>11947</v>
      </c>
      <c r="E5" s="28">
        <v>475727</v>
      </c>
      <c r="F5" s="28">
        <v>5237818</v>
      </c>
      <c r="G5" s="29">
        <v>1352.43</v>
      </c>
      <c r="H5" s="28">
        <v>0</v>
      </c>
      <c r="I5" s="28">
        <v>-90</v>
      </c>
      <c r="J5" s="30">
        <v>24624</v>
      </c>
      <c r="K5" s="28">
        <v>214</v>
      </c>
      <c r="L5" s="28">
        <v>2044</v>
      </c>
      <c r="M5" s="28">
        <v>1830</v>
      </c>
      <c r="N5" s="28">
        <v>1125</v>
      </c>
      <c r="O5" s="28">
        <v>2044</v>
      </c>
      <c r="P5" s="28">
        <f t="shared" si="0"/>
        <v>919</v>
      </c>
      <c r="Q5" s="27">
        <f t="shared" si="1"/>
        <v>280.1112</v>
      </c>
      <c r="R5" s="31" t="s">
        <v>72</v>
      </c>
      <c r="S5" s="31">
        <v>61</v>
      </c>
      <c r="T5" s="27" t="s">
        <v>52</v>
      </c>
      <c r="U5" s="27" t="s">
        <v>38</v>
      </c>
      <c r="V5" s="31" t="s">
        <v>66</v>
      </c>
      <c r="W5" s="32">
        <v>43466</v>
      </c>
      <c r="X5" s="33">
        <v>402</v>
      </c>
      <c r="Y5" s="27" t="s">
        <v>63</v>
      </c>
    </row>
    <row r="6" spans="1:26" ht="27" customHeight="1" x14ac:dyDescent="0.25">
      <c r="A6" s="17" t="s">
        <v>106</v>
      </c>
      <c r="B6" s="17"/>
      <c r="C6" s="17" t="s">
        <v>45</v>
      </c>
      <c r="D6" s="28">
        <v>12031</v>
      </c>
      <c r="E6" s="28">
        <v>533166</v>
      </c>
      <c r="F6" s="28">
        <v>5252855</v>
      </c>
      <c r="G6" s="27">
        <v>1412</v>
      </c>
      <c r="H6" s="28">
        <v>0</v>
      </c>
      <c r="I6" s="28">
        <v>-90</v>
      </c>
      <c r="J6" s="30">
        <v>36365</v>
      </c>
      <c r="K6" s="28">
        <v>129</v>
      </c>
      <c r="L6" s="28">
        <v>1388</v>
      </c>
      <c r="M6" s="28">
        <v>1259</v>
      </c>
      <c r="N6" s="28">
        <v>347</v>
      </c>
      <c r="O6" s="28">
        <v>1344</v>
      </c>
      <c r="P6" s="28">
        <f t="shared" si="0"/>
        <v>997</v>
      </c>
      <c r="Q6" s="27">
        <f t="shared" si="1"/>
        <v>303.88560000000001</v>
      </c>
      <c r="R6" s="31" t="s">
        <v>72</v>
      </c>
      <c r="S6" s="31">
        <v>106</v>
      </c>
      <c r="T6" s="27" t="s">
        <v>37</v>
      </c>
      <c r="U6" s="27" t="s">
        <v>53</v>
      </c>
      <c r="V6" s="31" t="s">
        <v>66</v>
      </c>
      <c r="W6" s="32">
        <v>43466</v>
      </c>
      <c r="X6" s="33">
        <v>402</v>
      </c>
      <c r="Y6" s="27" t="s">
        <v>63</v>
      </c>
    </row>
    <row r="7" spans="1:26" ht="27" customHeight="1" x14ac:dyDescent="0.25">
      <c r="A7" s="17" t="s">
        <v>107</v>
      </c>
      <c r="B7" s="17"/>
      <c r="C7" s="17" t="s">
        <v>45</v>
      </c>
      <c r="D7" s="28">
        <v>12032</v>
      </c>
      <c r="E7" s="28">
        <v>530716</v>
      </c>
      <c r="F7" s="28">
        <v>5252837</v>
      </c>
      <c r="G7" s="29">
        <v>1409</v>
      </c>
      <c r="H7" s="28">
        <v>0</v>
      </c>
      <c r="I7" s="28">
        <v>-90</v>
      </c>
      <c r="J7" s="30">
        <v>36408</v>
      </c>
      <c r="K7" s="28">
        <v>130</v>
      </c>
      <c r="L7" s="28">
        <v>1414</v>
      </c>
      <c r="M7" s="28">
        <v>1284</v>
      </c>
      <c r="N7" s="28">
        <v>580</v>
      </c>
      <c r="O7" s="28">
        <v>1414</v>
      </c>
      <c r="P7" s="28">
        <f t="shared" si="0"/>
        <v>834</v>
      </c>
      <c r="Q7" s="27">
        <f t="shared" si="1"/>
        <v>254.20320000000001</v>
      </c>
      <c r="R7" s="31" t="s">
        <v>72</v>
      </c>
      <c r="S7" s="31">
        <v>89</v>
      </c>
      <c r="T7" s="27" t="s">
        <v>37</v>
      </c>
      <c r="U7" s="27" t="s">
        <v>53</v>
      </c>
      <c r="V7" s="31" t="s">
        <v>66</v>
      </c>
      <c r="W7" s="32">
        <v>43466</v>
      </c>
      <c r="X7" s="33">
        <v>402</v>
      </c>
      <c r="Y7" s="27" t="s">
        <v>63</v>
      </c>
    </row>
    <row r="8" spans="1:26" s="4" customFormat="1" ht="27" customHeight="1" x14ac:dyDescent="0.25">
      <c r="A8" s="17" t="s">
        <v>9</v>
      </c>
      <c r="B8" s="17"/>
      <c r="C8" s="17" t="s">
        <v>46</v>
      </c>
      <c r="D8" s="28">
        <v>14716</v>
      </c>
      <c r="E8" s="28">
        <v>481239</v>
      </c>
      <c r="F8" s="28">
        <v>5382536</v>
      </c>
      <c r="G8" s="29">
        <v>1124</v>
      </c>
      <c r="H8" s="28">
        <v>350</v>
      </c>
      <c r="I8" s="28">
        <v>-50</v>
      </c>
      <c r="J8" s="30">
        <v>32075</v>
      </c>
      <c r="K8" s="28">
        <v>80</v>
      </c>
      <c r="L8" s="28">
        <v>462</v>
      </c>
      <c r="M8" s="28">
        <v>382</v>
      </c>
      <c r="N8" s="28">
        <v>80</v>
      </c>
      <c r="O8" s="28">
        <v>462</v>
      </c>
      <c r="P8" s="28">
        <f t="shared" si="0"/>
        <v>382</v>
      </c>
      <c r="Q8" s="27">
        <f t="shared" si="1"/>
        <v>116.43360000000001</v>
      </c>
      <c r="R8" s="31" t="s">
        <v>73</v>
      </c>
      <c r="S8" s="31">
        <v>41</v>
      </c>
      <c r="T8" s="27" t="s">
        <v>37</v>
      </c>
      <c r="U8" s="27" t="s">
        <v>53</v>
      </c>
      <c r="V8" s="31" t="s">
        <v>66</v>
      </c>
      <c r="W8" s="32">
        <v>43466</v>
      </c>
      <c r="X8" s="33">
        <v>402</v>
      </c>
      <c r="Y8" s="27" t="s">
        <v>64</v>
      </c>
      <c r="Z8" s="24"/>
    </row>
    <row r="9" spans="1:26" s="4" customFormat="1" ht="27" customHeight="1" x14ac:dyDescent="0.25">
      <c r="A9" s="17" t="s">
        <v>10</v>
      </c>
      <c r="B9" s="17"/>
      <c r="C9" s="17" t="s">
        <v>46</v>
      </c>
      <c r="D9" s="28">
        <v>14714</v>
      </c>
      <c r="E9" s="28">
        <v>483011</v>
      </c>
      <c r="F9" s="28">
        <v>5382953</v>
      </c>
      <c r="G9" s="29">
        <v>1175</v>
      </c>
      <c r="H9" s="28">
        <v>340</v>
      </c>
      <c r="I9" s="28">
        <v>-50</v>
      </c>
      <c r="J9" s="30">
        <v>32058</v>
      </c>
      <c r="K9" s="28">
        <v>3</v>
      </c>
      <c r="L9" s="28">
        <v>403</v>
      </c>
      <c r="M9" s="28">
        <v>400</v>
      </c>
      <c r="N9" s="28">
        <v>3</v>
      </c>
      <c r="O9" s="28">
        <v>403</v>
      </c>
      <c r="P9" s="28">
        <f t="shared" si="0"/>
        <v>400</v>
      </c>
      <c r="Q9" s="27">
        <f t="shared" si="1"/>
        <v>121.92</v>
      </c>
      <c r="R9" s="31" t="s">
        <v>73</v>
      </c>
      <c r="S9" s="31">
        <v>45</v>
      </c>
      <c r="T9" s="27" t="s">
        <v>37</v>
      </c>
      <c r="U9" s="27" t="s">
        <v>53</v>
      </c>
      <c r="V9" s="31" t="s">
        <v>66</v>
      </c>
      <c r="W9" s="32">
        <v>43466</v>
      </c>
      <c r="X9" s="33">
        <v>402</v>
      </c>
      <c r="Y9" s="27" t="s">
        <v>64</v>
      </c>
      <c r="Z9" s="5"/>
    </row>
    <row r="10" spans="1:26" s="4" customFormat="1" ht="27" customHeight="1" x14ac:dyDescent="0.25">
      <c r="A10" s="17" t="s">
        <v>11</v>
      </c>
      <c r="B10" s="17"/>
      <c r="C10" s="17" t="s">
        <v>46</v>
      </c>
      <c r="D10" s="28">
        <v>12177</v>
      </c>
      <c r="E10" s="28">
        <v>475575</v>
      </c>
      <c r="F10" s="28">
        <v>5382106</v>
      </c>
      <c r="G10" s="29">
        <v>1145.414454</v>
      </c>
      <c r="H10" s="28">
        <v>180</v>
      </c>
      <c r="I10" s="28">
        <v>-48</v>
      </c>
      <c r="J10" s="30">
        <v>30768</v>
      </c>
      <c r="K10" s="28">
        <v>6</v>
      </c>
      <c r="L10" s="28">
        <v>1602</v>
      </c>
      <c r="M10" s="28">
        <v>1596</v>
      </c>
      <c r="N10" s="28">
        <v>6</v>
      </c>
      <c r="O10" s="28">
        <v>1602</v>
      </c>
      <c r="P10" s="28">
        <f t="shared" si="0"/>
        <v>1596</v>
      </c>
      <c r="Q10" s="27">
        <f t="shared" si="1"/>
        <v>486.46080000000001</v>
      </c>
      <c r="R10" s="31" t="s">
        <v>73</v>
      </c>
      <c r="S10" s="31">
        <v>168</v>
      </c>
      <c r="T10" s="27" t="s">
        <v>37</v>
      </c>
      <c r="U10" s="27" t="s">
        <v>53</v>
      </c>
      <c r="V10" s="31" t="s">
        <v>66</v>
      </c>
      <c r="W10" s="32">
        <v>43466</v>
      </c>
      <c r="X10" s="33">
        <v>402</v>
      </c>
      <c r="Y10" s="27" t="s">
        <v>64</v>
      </c>
      <c r="Z10" s="5"/>
    </row>
    <row r="11" spans="1:26" s="4" customFormat="1" ht="27" customHeight="1" x14ac:dyDescent="0.25">
      <c r="A11" s="17" t="s">
        <v>12</v>
      </c>
      <c r="B11" s="17"/>
      <c r="C11" s="17" t="s">
        <v>46</v>
      </c>
      <c r="D11" s="28">
        <v>16262</v>
      </c>
      <c r="E11" s="28">
        <v>474578</v>
      </c>
      <c r="F11" s="28">
        <v>5381488</v>
      </c>
      <c r="G11" s="29">
        <v>1151.9995630000001</v>
      </c>
      <c r="H11" s="28">
        <v>160</v>
      </c>
      <c r="I11" s="28">
        <v>-45</v>
      </c>
      <c r="J11" s="30">
        <v>31446</v>
      </c>
      <c r="K11" s="28">
        <v>18</v>
      </c>
      <c r="L11" s="28">
        <v>603</v>
      </c>
      <c r="M11" s="28">
        <v>585</v>
      </c>
      <c r="N11" s="28">
        <v>18</v>
      </c>
      <c r="O11" s="28">
        <v>603</v>
      </c>
      <c r="P11" s="28">
        <f t="shared" si="0"/>
        <v>585</v>
      </c>
      <c r="Q11" s="27">
        <f t="shared" si="1"/>
        <v>178.30800000000002</v>
      </c>
      <c r="R11" s="31" t="s">
        <v>73</v>
      </c>
      <c r="S11" s="31">
        <v>64</v>
      </c>
      <c r="T11" s="27" t="s">
        <v>37</v>
      </c>
      <c r="U11" s="27" t="s">
        <v>53</v>
      </c>
      <c r="V11" s="31" t="s">
        <v>66</v>
      </c>
      <c r="W11" s="32">
        <v>43466</v>
      </c>
      <c r="X11" s="33">
        <v>402</v>
      </c>
      <c r="Y11" s="27" t="s">
        <v>64</v>
      </c>
      <c r="Z11" s="5"/>
    </row>
    <row r="12" spans="1:26" ht="27" customHeight="1" x14ac:dyDescent="0.25">
      <c r="A12" s="17" t="s">
        <v>13</v>
      </c>
      <c r="B12" s="17"/>
      <c r="C12" s="17" t="s">
        <v>46</v>
      </c>
      <c r="D12" s="4">
        <v>16263</v>
      </c>
      <c r="E12" s="4">
        <v>474349</v>
      </c>
      <c r="F12" s="4">
        <v>5381412</v>
      </c>
      <c r="G12" s="34">
        <v>1149.681509</v>
      </c>
      <c r="H12" s="4">
        <v>340</v>
      </c>
      <c r="I12" s="4">
        <v>-45</v>
      </c>
      <c r="J12" s="35">
        <v>31453</v>
      </c>
      <c r="K12" s="4">
        <v>29</v>
      </c>
      <c r="L12" s="4">
        <v>645</v>
      </c>
      <c r="M12" s="4">
        <v>616</v>
      </c>
      <c r="N12" s="4">
        <v>29</v>
      </c>
      <c r="O12" s="4">
        <v>653</v>
      </c>
      <c r="P12" s="28">
        <f t="shared" si="0"/>
        <v>624</v>
      </c>
      <c r="Q12" s="27">
        <f t="shared" si="1"/>
        <v>190.1952</v>
      </c>
      <c r="R12" s="31" t="s">
        <v>73</v>
      </c>
      <c r="S12" s="31">
        <v>69</v>
      </c>
      <c r="T12" s="27" t="s">
        <v>37</v>
      </c>
      <c r="U12" s="27" t="s">
        <v>53</v>
      </c>
      <c r="V12" s="31" t="s">
        <v>66</v>
      </c>
      <c r="W12" s="32">
        <v>43466</v>
      </c>
      <c r="X12" s="33">
        <v>402</v>
      </c>
      <c r="Y12" s="27" t="s">
        <v>64</v>
      </c>
    </row>
    <row r="13" spans="1:26" ht="27" customHeight="1" x14ac:dyDescent="0.25">
      <c r="A13" s="17" t="s">
        <v>14</v>
      </c>
      <c r="B13" s="17"/>
      <c r="C13" s="17" t="s">
        <v>46</v>
      </c>
      <c r="D13" s="4">
        <v>16264</v>
      </c>
      <c r="E13" s="4">
        <v>474869</v>
      </c>
      <c r="F13" s="4">
        <v>5382458</v>
      </c>
      <c r="G13" s="34">
        <v>1135.3287350000001</v>
      </c>
      <c r="H13" s="4">
        <v>160</v>
      </c>
      <c r="I13" s="4">
        <v>-45</v>
      </c>
      <c r="J13" s="35">
        <v>31475</v>
      </c>
      <c r="K13" s="4">
        <v>29</v>
      </c>
      <c r="L13" s="4">
        <v>409</v>
      </c>
      <c r="M13" s="4">
        <v>380</v>
      </c>
      <c r="N13" s="4">
        <v>19</v>
      </c>
      <c r="O13" s="4">
        <v>409</v>
      </c>
      <c r="P13" s="28">
        <f t="shared" si="0"/>
        <v>390</v>
      </c>
      <c r="Q13" s="27">
        <f t="shared" si="1"/>
        <v>118.872</v>
      </c>
      <c r="R13" s="31" t="s">
        <v>73</v>
      </c>
      <c r="S13" s="31">
        <v>43</v>
      </c>
      <c r="T13" s="27" t="s">
        <v>37</v>
      </c>
      <c r="U13" s="27" t="s">
        <v>53</v>
      </c>
      <c r="V13" s="31" t="s">
        <v>66</v>
      </c>
      <c r="W13" s="32">
        <v>43466</v>
      </c>
      <c r="X13" s="33">
        <v>402</v>
      </c>
      <c r="Y13" s="27" t="s">
        <v>64</v>
      </c>
    </row>
    <row r="14" spans="1:26" ht="27" customHeight="1" x14ac:dyDescent="0.25">
      <c r="A14" s="17" t="s">
        <v>15</v>
      </c>
      <c r="B14" s="17"/>
      <c r="C14" s="17" t="s">
        <v>46</v>
      </c>
      <c r="D14" s="4">
        <v>16266</v>
      </c>
      <c r="E14" s="25">
        <v>475889</v>
      </c>
      <c r="F14" s="4">
        <v>5382434</v>
      </c>
      <c r="G14" s="34">
        <v>1180.3123270000001</v>
      </c>
      <c r="H14" s="4">
        <v>160</v>
      </c>
      <c r="I14" s="4">
        <v>-45</v>
      </c>
      <c r="J14" s="35">
        <v>31463</v>
      </c>
      <c r="K14" s="4">
        <v>4</v>
      </c>
      <c r="L14" s="4">
        <v>452</v>
      </c>
      <c r="M14" s="4">
        <v>448</v>
      </c>
      <c r="N14" s="4">
        <v>4</v>
      </c>
      <c r="O14" s="4">
        <v>452</v>
      </c>
      <c r="P14" s="28">
        <f t="shared" si="0"/>
        <v>448</v>
      </c>
      <c r="Q14" s="27">
        <f t="shared" si="1"/>
        <v>136.5504</v>
      </c>
      <c r="R14" s="31" t="s">
        <v>73</v>
      </c>
      <c r="S14" s="31">
        <v>48</v>
      </c>
      <c r="T14" s="27" t="s">
        <v>37</v>
      </c>
      <c r="U14" s="27" t="s">
        <v>53</v>
      </c>
      <c r="V14" s="31" t="s">
        <v>66</v>
      </c>
      <c r="W14" s="32">
        <v>43466</v>
      </c>
      <c r="X14" s="33">
        <v>402</v>
      </c>
      <c r="Y14" s="27" t="s">
        <v>64</v>
      </c>
    </row>
    <row r="15" spans="1:26" ht="27" customHeight="1" x14ac:dyDescent="0.25">
      <c r="A15" s="17" t="s">
        <v>17</v>
      </c>
      <c r="B15" s="17"/>
      <c r="C15" s="17" t="s">
        <v>46</v>
      </c>
      <c r="D15" s="4">
        <v>14427</v>
      </c>
      <c r="E15" s="4">
        <v>472604</v>
      </c>
      <c r="F15" s="4">
        <v>5380861</v>
      </c>
      <c r="G15" s="34">
        <v>1183.6518390000001</v>
      </c>
      <c r="H15" s="4">
        <v>343</v>
      </c>
      <c r="I15" s="4">
        <v>-45</v>
      </c>
      <c r="J15" s="35">
        <v>32073</v>
      </c>
      <c r="K15" s="4">
        <v>11</v>
      </c>
      <c r="L15" s="4">
        <v>588</v>
      </c>
      <c r="M15" s="4">
        <v>577</v>
      </c>
      <c r="N15" s="4">
        <v>11</v>
      </c>
      <c r="O15" s="4">
        <v>588</v>
      </c>
      <c r="P15" s="28">
        <f t="shared" si="0"/>
        <v>577</v>
      </c>
      <c r="Q15" s="27">
        <f t="shared" si="1"/>
        <v>175.86960000000002</v>
      </c>
      <c r="R15" s="31" t="s">
        <v>73</v>
      </c>
      <c r="S15" s="31">
        <v>63</v>
      </c>
      <c r="T15" s="27" t="s">
        <v>37</v>
      </c>
      <c r="U15" s="27" t="s">
        <v>53</v>
      </c>
      <c r="V15" s="31" t="s">
        <v>66</v>
      </c>
      <c r="W15" s="32">
        <v>43466</v>
      </c>
      <c r="X15" s="33">
        <v>402</v>
      </c>
      <c r="Y15" s="27" t="s">
        <v>64</v>
      </c>
    </row>
    <row r="16" spans="1:26" ht="27" customHeight="1" x14ac:dyDescent="0.25">
      <c r="A16" s="17" t="s">
        <v>18</v>
      </c>
      <c r="B16" s="17"/>
      <c r="C16" s="17" t="s">
        <v>46</v>
      </c>
      <c r="D16" s="4">
        <v>14431</v>
      </c>
      <c r="E16" s="4">
        <v>472803</v>
      </c>
      <c r="F16" s="4">
        <v>5380931</v>
      </c>
      <c r="G16" s="34">
        <v>1166.5386659999999</v>
      </c>
      <c r="H16" s="4">
        <v>336</v>
      </c>
      <c r="I16" s="4">
        <v>-45</v>
      </c>
      <c r="J16" s="35">
        <v>32526</v>
      </c>
      <c r="K16" s="4">
        <v>39</v>
      </c>
      <c r="L16" s="4">
        <v>412</v>
      </c>
      <c r="M16" s="4">
        <v>373</v>
      </c>
      <c r="N16" s="4">
        <v>39</v>
      </c>
      <c r="O16" s="4">
        <v>412</v>
      </c>
      <c r="P16" s="28">
        <f t="shared" si="0"/>
        <v>373</v>
      </c>
      <c r="Q16" s="27">
        <f t="shared" si="1"/>
        <v>113.69040000000001</v>
      </c>
      <c r="R16" s="31" t="s">
        <v>73</v>
      </c>
      <c r="S16" s="31">
        <v>40</v>
      </c>
      <c r="T16" s="27" t="s">
        <v>37</v>
      </c>
      <c r="U16" s="27" t="s">
        <v>53</v>
      </c>
      <c r="V16" s="31" t="s">
        <v>66</v>
      </c>
      <c r="W16" s="32">
        <v>43466</v>
      </c>
      <c r="X16" s="33">
        <v>402</v>
      </c>
      <c r="Y16" s="27" t="s">
        <v>64</v>
      </c>
    </row>
    <row r="17" spans="1:26" ht="27" customHeight="1" x14ac:dyDescent="0.25">
      <c r="A17" s="17" t="s">
        <v>19</v>
      </c>
      <c r="B17" s="17"/>
      <c r="C17" s="17" t="s">
        <v>46</v>
      </c>
      <c r="D17" s="4">
        <v>14434</v>
      </c>
      <c r="E17" s="4">
        <v>472830</v>
      </c>
      <c r="F17" s="4">
        <v>5380858</v>
      </c>
      <c r="G17" s="34">
        <v>1167.7563660000001</v>
      </c>
      <c r="H17" s="4">
        <v>336</v>
      </c>
      <c r="I17" s="4">
        <v>-45</v>
      </c>
      <c r="J17" s="35">
        <v>32551</v>
      </c>
      <c r="K17" s="4">
        <v>34</v>
      </c>
      <c r="L17" s="4">
        <v>722</v>
      </c>
      <c r="M17" s="4">
        <v>688</v>
      </c>
      <c r="N17" s="4">
        <v>34</v>
      </c>
      <c r="O17" s="4">
        <v>722</v>
      </c>
      <c r="P17" s="28">
        <f t="shared" si="0"/>
        <v>688</v>
      </c>
      <c r="Q17" s="27">
        <f t="shared" si="1"/>
        <v>209.70240000000001</v>
      </c>
      <c r="R17" s="31" t="s">
        <v>73</v>
      </c>
      <c r="S17" s="31">
        <v>73</v>
      </c>
      <c r="T17" s="27" t="s">
        <v>37</v>
      </c>
      <c r="U17" s="27" t="s">
        <v>54</v>
      </c>
      <c r="V17" s="31" t="s">
        <v>66</v>
      </c>
      <c r="W17" s="32">
        <v>43466</v>
      </c>
      <c r="X17" s="33">
        <v>402</v>
      </c>
      <c r="Y17" s="27" t="s">
        <v>64</v>
      </c>
    </row>
    <row r="18" spans="1:26" ht="27" customHeight="1" x14ac:dyDescent="0.25">
      <c r="A18" s="17" t="s">
        <v>16</v>
      </c>
      <c r="B18" s="17"/>
      <c r="C18" s="17" t="s">
        <v>46</v>
      </c>
      <c r="D18" s="4">
        <v>14435</v>
      </c>
      <c r="E18" s="4">
        <v>473164</v>
      </c>
      <c r="F18" s="4">
        <v>5381081</v>
      </c>
      <c r="G18" s="34">
        <v>1157.1293800000001</v>
      </c>
      <c r="H18" s="4">
        <v>336</v>
      </c>
      <c r="I18" s="4">
        <v>-45</v>
      </c>
      <c r="J18" s="35">
        <v>32688</v>
      </c>
      <c r="K18" s="4">
        <v>31</v>
      </c>
      <c r="L18" s="4">
        <v>502</v>
      </c>
      <c r="M18" s="4">
        <v>471</v>
      </c>
      <c r="N18" s="4">
        <v>31</v>
      </c>
      <c r="O18" s="4">
        <v>502</v>
      </c>
      <c r="P18" s="28">
        <f t="shared" si="0"/>
        <v>471</v>
      </c>
      <c r="Q18" s="27">
        <f t="shared" si="1"/>
        <v>143.5608</v>
      </c>
      <c r="R18" s="31" t="s">
        <v>73</v>
      </c>
      <c r="S18" s="31">
        <v>50</v>
      </c>
      <c r="T18" s="27" t="s">
        <v>37</v>
      </c>
      <c r="U18" s="27" t="s">
        <v>53</v>
      </c>
      <c r="V18" s="31" t="s">
        <v>66</v>
      </c>
      <c r="W18" s="32">
        <v>43466</v>
      </c>
      <c r="X18" s="33">
        <v>402</v>
      </c>
      <c r="Y18" s="27" t="s">
        <v>64</v>
      </c>
    </row>
    <row r="19" spans="1:26" ht="27" customHeight="1" x14ac:dyDescent="0.25">
      <c r="A19" s="17" t="s">
        <v>8</v>
      </c>
      <c r="B19" s="17"/>
      <c r="C19" s="17" t="s">
        <v>46</v>
      </c>
      <c r="D19" s="4">
        <v>14436</v>
      </c>
      <c r="E19" s="4">
        <v>474108</v>
      </c>
      <c r="F19" s="4">
        <v>5381323</v>
      </c>
      <c r="G19" s="34">
        <v>1160.2159810000001</v>
      </c>
      <c r="H19" s="4">
        <v>336</v>
      </c>
      <c r="I19" s="4">
        <v>-45</v>
      </c>
      <c r="J19" s="35">
        <v>32690</v>
      </c>
      <c r="K19" s="4">
        <v>53</v>
      </c>
      <c r="L19" s="4">
        <v>400</v>
      </c>
      <c r="M19" s="4">
        <v>347</v>
      </c>
      <c r="N19" s="4">
        <v>53</v>
      </c>
      <c r="O19" s="4">
        <v>400</v>
      </c>
      <c r="P19" s="28">
        <f t="shared" si="0"/>
        <v>347</v>
      </c>
      <c r="Q19" s="27">
        <f t="shared" si="1"/>
        <v>105.76560000000001</v>
      </c>
      <c r="R19" s="31" t="s">
        <v>73</v>
      </c>
      <c r="S19" s="31">
        <v>37</v>
      </c>
      <c r="T19" s="27" t="s">
        <v>37</v>
      </c>
      <c r="U19" s="27" t="s">
        <v>53</v>
      </c>
      <c r="V19" s="31" t="s">
        <v>66</v>
      </c>
      <c r="W19" s="32">
        <v>43466</v>
      </c>
      <c r="X19" s="33">
        <v>402</v>
      </c>
      <c r="Y19" s="27" t="s">
        <v>64</v>
      </c>
    </row>
    <row r="20" spans="1:26" s="4" customFormat="1" ht="27" customHeight="1" x14ac:dyDescent="0.25">
      <c r="A20" s="17" t="s">
        <v>21</v>
      </c>
      <c r="B20" s="17"/>
      <c r="C20" s="17" t="s">
        <v>47</v>
      </c>
      <c r="D20" s="28">
        <v>12557</v>
      </c>
      <c r="E20" s="28">
        <v>572158</v>
      </c>
      <c r="F20" s="28">
        <v>5268405</v>
      </c>
      <c r="G20" s="29">
        <v>1528.05123</v>
      </c>
      <c r="H20" s="28">
        <v>315</v>
      </c>
      <c r="I20" s="28">
        <v>-45</v>
      </c>
      <c r="J20" s="30">
        <v>40244</v>
      </c>
      <c r="K20" s="28">
        <v>64</v>
      </c>
      <c r="L20" s="28">
        <v>794</v>
      </c>
      <c r="M20" s="28">
        <v>730</v>
      </c>
      <c r="N20" s="28">
        <v>64</v>
      </c>
      <c r="O20" s="28">
        <v>794</v>
      </c>
      <c r="P20" s="28">
        <f t="shared" ref="P20:P27" si="2">O20-N20</f>
        <v>730</v>
      </c>
      <c r="Q20" s="27">
        <f>P20*0.3048</f>
        <v>222.50400000000002</v>
      </c>
      <c r="R20" s="31" t="s">
        <v>73</v>
      </c>
      <c r="S20" s="31">
        <v>80</v>
      </c>
      <c r="T20" s="27" t="s">
        <v>37</v>
      </c>
      <c r="U20" s="27" t="s">
        <v>53</v>
      </c>
      <c r="V20" s="31" t="s">
        <v>66</v>
      </c>
      <c r="W20" s="36">
        <v>43497</v>
      </c>
      <c r="X20" s="33">
        <v>402</v>
      </c>
      <c r="Y20" s="27" t="s">
        <v>65</v>
      </c>
      <c r="Z20" s="25"/>
    </row>
    <row r="21" spans="1:26" s="4" customFormat="1" ht="27" customHeight="1" x14ac:dyDescent="0.25">
      <c r="A21" s="17" t="s">
        <v>20</v>
      </c>
      <c r="B21" s="17"/>
      <c r="C21" s="17" t="s">
        <v>47</v>
      </c>
      <c r="D21" s="28">
        <v>12577</v>
      </c>
      <c r="E21" s="28">
        <v>571922</v>
      </c>
      <c r="F21" s="28">
        <v>5268538</v>
      </c>
      <c r="G21" s="29">
        <v>1529.2651249999999</v>
      </c>
      <c r="H21" s="28">
        <v>315</v>
      </c>
      <c r="I21" s="28">
        <v>-45</v>
      </c>
      <c r="J21" s="30">
        <v>40249</v>
      </c>
      <c r="K21" s="28">
        <v>17</v>
      </c>
      <c r="L21" s="28">
        <v>306</v>
      </c>
      <c r="M21" s="28">
        <v>289</v>
      </c>
      <c r="N21" s="28">
        <v>17</v>
      </c>
      <c r="O21" s="28">
        <v>306</v>
      </c>
      <c r="P21" s="28">
        <f t="shared" si="2"/>
        <v>289</v>
      </c>
      <c r="Q21" s="27">
        <f>P21*0.3048</f>
        <v>88.08720000000001</v>
      </c>
      <c r="R21" s="31" t="s">
        <v>73</v>
      </c>
      <c r="S21" s="31">
        <v>32</v>
      </c>
      <c r="T21" s="27" t="s">
        <v>37</v>
      </c>
      <c r="U21" s="27" t="s">
        <v>54</v>
      </c>
      <c r="V21" s="31" t="s">
        <v>66</v>
      </c>
      <c r="W21" s="36">
        <v>43497</v>
      </c>
      <c r="X21" s="33">
        <v>402</v>
      </c>
      <c r="Y21" s="27" t="s">
        <v>65</v>
      </c>
    </row>
    <row r="22" spans="1:26" s="4" customFormat="1" ht="27" customHeight="1" x14ac:dyDescent="0.25">
      <c r="A22" s="17" t="s">
        <v>26</v>
      </c>
      <c r="B22" s="17"/>
      <c r="C22" s="17" t="s">
        <v>47</v>
      </c>
      <c r="D22" s="28">
        <v>13221</v>
      </c>
      <c r="E22" s="28">
        <v>572306</v>
      </c>
      <c r="F22" s="28">
        <v>5268273</v>
      </c>
      <c r="G22" s="29">
        <v>1526.115546</v>
      </c>
      <c r="H22" s="28">
        <v>315</v>
      </c>
      <c r="I22" s="28">
        <v>-45</v>
      </c>
      <c r="J22" s="30">
        <v>40608</v>
      </c>
      <c r="K22" s="28">
        <v>37</v>
      </c>
      <c r="L22" s="28">
        <v>1053</v>
      </c>
      <c r="M22" s="28">
        <v>1016</v>
      </c>
      <c r="N22" s="28">
        <v>37</v>
      </c>
      <c r="O22" s="28">
        <v>1053</v>
      </c>
      <c r="P22" s="28">
        <f t="shared" si="2"/>
        <v>1016</v>
      </c>
      <c r="Q22" s="27">
        <f>P22*0.3048</f>
        <v>309.67680000000001</v>
      </c>
      <c r="R22" s="31" t="s">
        <v>73</v>
      </c>
      <c r="S22" s="31">
        <v>112</v>
      </c>
      <c r="T22" s="28" t="s">
        <v>37</v>
      </c>
      <c r="U22" s="28" t="s">
        <v>40</v>
      </c>
      <c r="V22" s="37" t="s">
        <v>66</v>
      </c>
      <c r="W22" s="36">
        <v>43497</v>
      </c>
      <c r="X22" s="17">
        <v>402</v>
      </c>
      <c r="Y22" s="27" t="s">
        <v>65</v>
      </c>
    </row>
    <row r="23" spans="1:26" ht="27" customHeight="1" x14ac:dyDescent="0.25">
      <c r="A23" s="38">
        <v>18423</v>
      </c>
      <c r="B23" s="38"/>
      <c r="C23" s="38" t="s">
        <v>110</v>
      </c>
      <c r="D23" s="28">
        <v>11670</v>
      </c>
      <c r="E23" s="39">
        <v>434037</v>
      </c>
      <c r="F23" s="39">
        <v>5168683</v>
      </c>
      <c r="G23" s="40">
        <v>1226.0577579999999</v>
      </c>
      <c r="H23" s="39">
        <v>0</v>
      </c>
      <c r="I23" s="39">
        <v>-90</v>
      </c>
      <c r="J23" s="41">
        <v>19579</v>
      </c>
      <c r="K23" s="39">
        <v>145</v>
      </c>
      <c r="L23" s="39">
        <v>835</v>
      </c>
      <c r="M23" s="39">
        <v>690</v>
      </c>
      <c r="N23" s="39">
        <v>145</v>
      </c>
      <c r="O23" s="39">
        <v>328</v>
      </c>
      <c r="P23" s="28">
        <f t="shared" si="2"/>
        <v>183</v>
      </c>
      <c r="Q23" s="27">
        <f t="shared" ref="Q23:Q28" si="3">P23*0.3048</f>
        <v>55.778400000000005</v>
      </c>
      <c r="R23" s="43" t="s">
        <v>72</v>
      </c>
      <c r="S23" s="43">
        <v>14</v>
      </c>
      <c r="T23" s="42" t="s">
        <v>51</v>
      </c>
      <c r="U23" s="42" t="s">
        <v>38</v>
      </c>
      <c r="V23" s="43" t="s">
        <v>66</v>
      </c>
      <c r="W23" s="36">
        <v>43497</v>
      </c>
      <c r="X23" s="44">
        <v>402</v>
      </c>
      <c r="Y23" s="42" t="s">
        <v>67</v>
      </c>
      <c r="Z23" s="23"/>
    </row>
    <row r="24" spans="1:26" ht="27" customHeight="1" x14ac:dyDescent="0.25">
      <c r="A24" s="38">
        <v>18961</v>
      </c>
      <c r="B24" s="38"/>
      <c r="C24" s="38" t="s">
        <v>110</v>
      </c>
      <c r="D24" s="28">
        <v>11836</v>
      </c>
      <c r="E24" s="39">
        <v>428296</v>
      </c>
      <c r="F24" s="39">
        <v>5178249</v>
      </c>
      <c r="G24" s="40">
        <v>1278.0081290000001</v>
      </c>
      <c r="H24" s="39">
        <v>0</v>
      </c>
      <c r="I24" s="39">
        <v>-90</v>
      </c>
      <c r="J24" s="41">
        <v>21327</v>
      </c>
      <c r="K24" s="39">
        <v>203</v>
      </c>
      <c r="L24" s="39">
        <v>489</v>
      </c>
      <c r="M24" s="39">
        <v>286</v>
      </c>
      <c r="N24" s="39">
        <v>284</v>
      </c>
      <c r="O24" s="39">
        <v>489</v>
      </c>
      <c r="P24" s="28">
        <f t="shared" si="2"/>
        <v>205</v>
      </c>
      <c r="Q24" s="27">
        <f t="shared" si="3"/>
        <v>62.484000000000002</v>
      </c>
      <c r="R24" s="43" t="s">
        <v>72</v>
      </c>
      <c r="S24" s="43">
        <v>17</v>
      </c>
      <c r="T24" s="42" t="s">
        <v>51</v>
      </c>
      <c r="U24" s="42" t="s">
        <v>38</v>
      </c>
      <c r="V24" s="43" t="s">
        <v>66</v>
      </c>
      <c r="W24" s="36">
        <v>43497</v>
      </c>
      <c r="X24" s="44">
        <v>402</v>
      </c>
      <c r="Y24" s="42" t="s">
        <v>67</v>
      </c>
    </row>
    <row r="25" spans="1:26" ht="27" customHeight="1" x14ac:dyDescent="0.25">
      <c r="A25" s="38">
        <v>18709</v>
      </c>
      <c r="B25" s="38"/>
      <c r="C25" s="38" t="s">
        <v>110</v>
      </c>
      <c r="D25" s="28">
        <v>11817</v>
      </c>
      <c r="E25" s="39">
        <v>425321</v>
      </c>
      <c r="F25" s="39">
        <v>5178080</v>
      </c>
      <c r="G25" s="40">
        <v>1300.0424619999999</v>
      </c>
      <c r="H25" s="39">
        <v>0</v>
      </c>
      <c r="I25" s="39">
        <v>-90</v>
      </c>
      <c r="J25" s="41">
        <v>20844</v>
      </c>
      <c r="K25" s="39">
        <v>190</v>
      </c>
      <c r="L25" s="39">
        <v>540</v>
      </c>
      <c r="M25" s="39">
        <v>350</v>
      </c>
      <c r="N25" s="39">
        <v>340</v>
      </c>
      <c r="O25" s="39">
        <v>540</v>
      </c>
      <c r="P25" s="28">
        <f t="shared" si="2"/>
        <v>200</v>
      </c>
      <c r="Q25" s="27">
        <f t="shared" si="3"/>
        <v>60.96</v>
      </c>
      <c r="R25" s="43" t="s">
        <v>72</v>
      </c>
      <c r="S25" s="43">
        <v>7</v>
      </c>
      <c r="T25" s="42" t="s">
        <v>51</v>
      </c>
      <c r="U25" s="42" t="s">
        <v>38</v>
      </c>
      <c r="V25" s="43" t="s">
        <v>66</v>
      </c>
      <c r="W25" s="36">
        <v>43497</v>
      </c>
      <c r="X25" s="44">
        <v>402</v>
      </c>
      <c r="Y25" s="42" t="s">
        <v>67</v>
      </c>
    </row>
    <row r="26" spans="1:26" ht="27" customHeight="1" x14ac:dyDescent="0.25">
      <c r="A26" s="38">
        <v>18713</v>
      </c>
      <c r="B26" s="38"/>
      <c r="C26" s="38" t="s">
        <v>110</v>
      </c>
      <c r="D26" s="28">
        <v>11821</v>
      </c>
      <c r="E26" s="39">
        <v>424930</v>
      </c>
      <c r="F26" s="39">
        <v>5178027</v>
      </c>
      <c r="G26" s="40">
        <v>1282.5703470000001</v>
      </c>
      <c r="H26" s="39">
        <v>0</v>
      </c>
      <c r="I26" s="39">
        <v>-90</v>
      </c>
      <c r="J26" s="41">
        <v>20863</v>
      </c>
      <c r="K26" s="39">
        <v>178</v>
      </c>
      <c r="L26" s="39">
        <v>375</v>
      </c>
      <c r="M26" s="39">
        <v>197</v>
      </c>
      <c r="N26" s="39">
        <v>178</v>
      </c>
      <c r="O26" s="39">
        <v>375</v>
      </c>
      <c r="P26" s="28">
        <f t="shared" si="2"/>
        <v>197</v>
      </c>
      <c r="Q26" s="27">
        <f t="shared" si="3"/>
        <v>60.0456</v>
      </c>
      <c r="R26" s="43" t="s">
        <v>73</v>
      </c>
      <c r="S26" s="43">
        <v>7</v>
      </c>
      <c r="T26" s="42" t="s">
        <v>51</v>
      </c>
      <c r="U26" s="42" t="s">
        <v>38</v>
      </c>
      <c r="V26" s="43" t="s">
        <v>66</v>
      </c>
      <c r="W26" s="36">
        <v>43497</v>
      </c>
      <c r="X26" s="44">
        <v>402</v>
      </c>
      <c r="Y26" s="42" t="s">
        <v>67</v>
      </c>
    </row>
    <row r="27" spans="1:26" ht="27" customHeight="1" x14ac:dyDescent="0.25">
      <c r="A27" s="38">
        <v>18715</v>
      </c>
      <c r="B27" s="38"/>
      <c r="C27" s="38" t="s">
        <v>110</v>
      </c>
      <c r="D27" s="39">
        <v>11823</v>
      </c>
      <c r="E27" s="39">
        <v>425328</v>
      </c>
      <c r="F27" s="39">
        <v>5178145</v>
      </c>
      <c r="G27" s="40">
        <v>1306.645593</v>
      </c>
      <c r="H27" s="39">
        <v>0</v>
      </c>
      <c r="I27" s="39">
        <v>-90</v>
      </c>
      <c r="J27" s="41">
        <v>20968</v>
      </c>
      <c r="K27" s="39">
        <v>205</v>
      </c>
      <c r="L27" s="39">
        <v>602</v>
      </c>
      <c r="M27" s="39">
        <v>397</v>
      </c>
      <c r="N27" s="39">
        <v>254</v>
      </c>
      <c r="O27" s="39">
        <v>599</v>
      </c>
      <c r="P27" s="39">
        <f t="shared" si="2"/>
        <v>345</v>
      </c>
      <c r="Q27" s="42">
        <f t="shared" si="3"/>
        <v>105.15600000000001</v>
      </c>
      <c r="R27" s="43" t="s">
        <v>72</v>
      </c>
      <c r="S27" s="43">
        <v>17</v>
      </c>
      <c r="T27" s="42" t="s">
        <v>51</v>
      </c>
      <c r="U27" s="42" t="s">
        <v>38</v>
      </c>
      <c r="V27" s="43" t="s">
        <v>66</v>
      </c>
      <c r="W27" s="36">
        <v>43497</v>
      </c>
      <c r="X27" s="44">
        <v>402</v>
      </c>
      <c r="Y27" s="42" t="s">
        <v>67</v>
      </c>
    </row>
    <row r="28" spans="1:26" ht="27" customHeight="1" x14ac:dyDescent="0.25">
      <c r="A28" s="45" t="s">
        <v>27</v>
      </c>
      <c r="B28" s="45"/>
      <c r="C28" s="45" t="s">
        <v>48</v>
      </c>
      <c r="D28" s="4">
        <v>16300</v>
      </c>
      <c r="E28" s="4">
        <v>511607</v>
      </c>
      <c r="F28" s="4">
        <v>5154822</v>
      </c>
      <c r="G28" s="34">
        <v>1237.8608919999999</v>
      </c>
      <c r="H28" s="4">
        <v>0</v>
      </c>
      <c r="I28" s="4">
        <v>-90</v>
      </c>
      <c r="J28" s="35">
        <v>19242</v>
      </c>
      <c r="K28" s="4">
        <v>36</v>
      </c>
      <c r="L28" s="4">
        <v>200</v>
      </c>
      <c r="M28" s="4">
        <v>164</v>
      </c>
      <c r="N28" s="4">
        <v>36</v>
      </c>
      <c r="O28" s="4">
        <v>200</v>
      </c>
      <c r="P28" s="28">
        <f t="shared" ref="P28" si="4">O28-N28</f>
        <v>164</v>
      </c>
      <c r="Q28" s="27">
        <f t="shared" si="3"/>
        <v>49.987200000000001</v>
      </c>
      <c r="R28" s="31" t="s">
        <v>73</v>
      </c>
      <c r="S28" s="31">
        <v>14</v>
      </c>
      <c r="T28" s="4" t="s">
        <v>37</v>
      </c>
      <c r="U28" s="4" t="s">
        <v>38</v>
      </c>
      <c r="V28" s="46" t="s">
        <v>66</v>
      </c>
      <c r="W28" s="36">
        <v>43497</v>
      </c>
      <c r="X28" s="45">
        <v>402</v>
      </c>
      <c r="Y28" s="4" t="s">
        <v>68</v>
      </c>
      <c r="Z28" s="23"/>
    </row>
    <row r="29" spans="1:26" ht="27" customHeight="1" x14ac:dyDescent="0.25">
      <c r="A29" s="45" t="s">
        <v>28</v>
      </c>
      <c r="B29" s="45"/>
      <c r="C29" s="45" t="s">
        <v>48</v>
      </c>
      <c r="D29" s="4">
        <v>18742</v>
      </c>
      <c r="E29" s="4">
        <v>511594</v>
      </c>
      <c r="F29" s="4">
        <v>5155475</v>
      </c>
      <c r="G29" s="34">
        <v>1243.766464</v>
      </c>
      <c r="H29" s="4">
        <v>150</v>
      </c>
      <c r="I29" s="4">
        <v>-50</v>
      </c>
      <c r="J29" s="35">
        <v>35131</v>
      </c>
      <c r="K29" s="4">
        <v>119</v>
      </c>
      <c r="L29" s="4">
        <v>500</v>
      </c>
      <c r="M29" s="4">
        <v>381</v>
      </c>
      <c r="N29" s="4">
        <v>119</v>
      </c>
      <c r="O29" s="4">
        <v>500</v>
      </c>
      <c r="P29" s="28">
        <f t="shared" ref="P29:P33" si="5">O29-N29</f>
        <v>381</v>
      </c>
      <c r="Q29" s="27">
        <f t="shared" ref="Q29:Q33" si="6">P29*0.3048</f>
        <v>116.12880000000001</v>
      </c>
      <c r="R29" s="31" t="s">
        <v>73</v>
      </c>
      <c r="S29" s="31">
        <v>34</v>
      </c>
      <c r="T29" s="4" t="s">
        <v>37</v>
      </c>
      <c r="U29" s="4" t="s">
        <v>38</v>
      </c>
      <c r="V29" s="46" t="s">
        <v>66</v>
      </c>
      <c r="W29" s="36">
        <v>43497</v>
      </c>
      <c r="X29" s="45">
        <v>402</v>
      </c>
      <c r="Y29" s="4" t="s">
        <v>68</v>
      </c>
    </row>
    <row r="30" spans="1:26" ht="27" customHeight="1" x14ac:dyDescent="0.25">
      <c r="A30" s="45" t="s">
        <v>33</v>
      </c>
      <c r="B30" s="45"/>
      <c r="C30" s="45" t="s">
        <v>49</v>
      </c>
      <c r="D30" s="4">
        <v>20507</v>
      </c>
      <c r="E30" s="4">
        <v>482301</v>
      </c>
      <c r="F30" s="4">
        <v>5163864</v>
      </c>
      <c r="G30" s="34">
        <v>1227.165422</v>
      </c>
      <c r="H30" s="4">
        <v>180</v>
      </c>
      <c r="I30" s="4">
        <v>-80</v>
      </c>
      <c r="J30" s="35">
        <v>41317</v>
      </c>
      <c r="K30" s="4">
        <v>95</v>
      </c>
      <c r="L30" s="4">
        <v>454</v>
      </c>
      <c r="M30" s="4">
        <v>359</v>
      </c>
      <c r="N30" s="4">
        <v>203</v>
      </c>
      <c r="O30" s="4">
        <v>454</v>
      </c>
      <c r="P30" s="28">
        <f t="shared" si="5"/>
        <v>251</v>
      </c>
      <c r="Q30" s="27">
        <f t="shared" si="6"/>
        <v>76.504800000000003</v>
      </c>
      <c r="R30" s="31" t="s">
        <v>72</v>
      </c>
      <c r="S30" s="31">
        <v>29</v>
      </c>
      <c r="T30" s="4" t="s">
        <v>37</v>
      </c>
      <c r="U30" s="4" t="s">
        <v>38</v>
      </c>
      <c r="V30" s="46" t="s">
        <v>66</v>
      </c>
      <c r="W30" s="36">
        <v>43497</v>
      </c>
      <c r="X30" s="45">
        <v>402</v>
      </c>
      <c r="Y30" s="4" t="s">
        <v>69</v>
      </c>
    </row>
    <row r="31" spans="1:26" ht="27" customHeight="1" x14ac:dyDescent="0.25">
      <c r="A31" s="45" t="s">
        <v>34</v>
      </c>
      <c r="B31" s="45"/>
      <c r="C31" s="45" t="s">
        <v>49</v>
      </c>
      <c r="D31" s="4">
        <v>20508</v>
      </c>
      <c r="E31" s="4">
        <v>482103</v>
      </c>
      <c r="F31" s="4">
        <v>5164264</v>
      </c>
      <c r="G31" s="34">
        <v>1229.396369</v>
      </c>
      <c r="H31" s="4">
        <v>180</v>
      </c>
      <c r="I31" s="4">
        <v>-70</v>
      </c>
      <c r="J31" s="35">
        <v>41318</v>
      </c>
      <c r="K31" s="4">
        <v>110</v>
      </c>
      <c r="L31" s="4">
        <v>509</v>
      </c>
      <c r="M31" s="4">
        <v>399</v>
      </c>
      <c r="N31" s="4">
        <v>395</v>
      </c>
      <c r="O31" s="4">
        <v>465</v>
      </c>
      <c r="P31" s="28">
        <f t="shared" si="5"/>
        <v>70</v>
      </c>
      <c r="Q31" s="27">
        <f t="shared" si="6"/>
        <v>21.336000000000002</v>
      </c>
      <c r="R31" s="31" t="s">
        <v>72</v>
      </c>
      <c r="S31" s="31">
        <v>8</v>
      </c>
      <c r="T31" s="4" t="s">
        <v>37</v>
      </c>
      <c r="U31" s="4" t="s">
        <v>38</v>
      </c>
      <c r="V31" s="46" t="s">
        <v>66</v>
      </c>
      <c r="W31" s="36">
        <v>43497</v>
      </c>
      <c r="X31" s="45">
        <v>402</v>
      </c>
      <c r="Y31" s="4" t="s">
        <v>69</v>
      </c>
    </row>
    <row r="32" spans="1:26" ht="27" customHeight="1" x14ac:dyDescent="0.25">
      <c r="A32" s="45" t="s">
        <v>35</v>
      </c>
      <c r="B32" s="45"/>
      <c r="C32" s="45" t="s">
        <v>49</v>
      </c>
      <c r="D32" s="4">
        <v>20509</v>
      </c>
      <c r="E32" s="4">
        <v>482294</v>
      </c>
      <c r="F32" s="4">
        <v>5163964</v>
      </c>
      <c r="G32" s="34">
        <v>1227.3599999999999</v>
      </c>
      <c r="H32" s="4">
        <v>180</v>
      </c>
      <c r="I32" s="4">
        <v>-65</v>
      </c>
      <c r="J32" s="35">
        <v>41320</v>
      </c>
      <c r="K32" s="4">
        <v>90</v>
      </c>
      <c r="L32" s="4">
        <v>506</v>
      </c>
      <c r="M32" s="4">
        <v>416</v>
      </c>
      <c r="N32" s="4">
        <v>346</v>
      </c>
      <c r="O32" s="4">
        <v>506</v>
      </c>
      <c r="P32" s="28">
        <f t="shared" si="5"/>
        <v>160</v>
      </c>
      <c r="Q32" s="27">
        <f t="shared" si="6"/>
        <v>48.768000000000001</v>
      </c>
      <c r="R32" s="31" t="s">
        <v>72</v>
      </c>
      <c r="S32" s="31">
        <v>19</v>
      </c>
      <c r="T32" s="4" t="s">
        <v>37</v>
      </c>
      <c r="U32" s="4" t="s">
        <v>38</v>
      </c>
      <c r="V32" s="46" t="s">
        <v>66</v>
      </c>
      <c r="W32" s="36">
        <v>43497</v>
      </c>
      <c r="X32" s="45">
        <v>402</v>
      </c>
      <c r="Y32" s="4" t="s">
        <v>69</v>
      </c>
    </row>
    <row r="33" spans="1:25" ht="27" customHeight="1" x14ac:dyDescent="0.25">
      <c r="A33" s="45" t="s">
        <v>36</v>
      </c>
      <c r="B33" s="45"/>
      <c r="C33" s="45" t="s">
        <v>49</v>
      </c>
      <c r="D33" s="4">
        <v>20510</v>
      </c>
      <c r="E33" s="4">
        <v>479110</v>
      </c>
      <c r="F33" s="4">
        <v>5164096</v>
      </c>
      <c r="G33" s="34">
        <v>1226.2139500000001</v>
      </c>
      <c r="H33" s="4">
        <v>0</v>
      </c>
      <c r="I33" s="4">
        <v>-90</v>
      </c>
      <c r="J33" s="35">
        <v>41328</v>
      </c>
      <c r="K33" s="4">
        <v>150</v>
      </c>
      <c r="L33" s="4">
        <v>474</v>
      </c>
      <c r="M33" s="4">
        <v>324</v>
      </c>
      <c r="N33" s="4">
        <v>146</v>
      </c>
      <c r="O33" s="4">
        <v>475</v>
      </c>
      <c r="P33" s="28">
        <f t="shared" si="5"/>
        <v>329</v>
      </c>
      <c r="Q33" s="27">
        <f t="shared" si="6"/>
        <v>100.2792</v>
      </c>
      <c r="R33" s="31" t="s">
        <v>73</v>
      </c>
      <c r="S33" s="31">
        <v>38</v>
      </c>
      <c r="T33" s="4" t="s">
        <v>37</v>
      </c>
      <c r="U33" s="4" t="s">
        <v>38</v>
      </c>
      <c r="V33" s="46" t="s">
        <v>66</v>
      </c>
      <c r="W33" s="36">
        <v>43497</v>
      </c>
      <c r="X33" s="45">
        <v>402</v>
      </c>
      <c r="Y33" s="4" t="s">
        <v>69</v>
      </c>
    </row>
    <row r="34" spans="1:25" x14ac:dyDescent="0.25">
      <c r="O34" s="9"/>
      <c r="P34" s="10"/>
      <c r="Q34" s="11"/>
      <c r="R34" s="14"/>
      <c r="S34" s="14"/>
      <c r="T34" s="9"/>
      <c r="U34" s="9"/>
      <c r="V34" s="9"/>
      <c r="W34" s="9"/>
      <c r="X34" s="9"/>
      <c r="Y34" s="9"/>
    </row>
    <row r="35" spans="1:25" x14ac:dyDescent="0.25">
      <c r="O35" s="9"/>
      <c r="P35" s="9"/>
      <c r="Q35" s="26"/>
      <c r="R35" s="15"/>
      <c r="S35" s="15"/>
      <c r="T35" s="9"/>
      <c r="U35" s="9"/>
      <c r="V35" s="9"/>
      <c r="W35" s="9"/>
      <c r="X35" s="9"/>
      <c r="Y35" s="9"/>
    </row>
    <row r="36" spans="1:25" x14ac:dyDescent="0.25">
      <c r="O36" s="9"/>
      <c r="P36" s="9"/>
      <c r="Q36" s="9"/>
      <c r="R36" s="15"/>
      <c r="S36" s="15"/>
      <c r="T36" s="9"/>
      <c r="U36" s="9"/>
      <c r="V36" s="9"/>
      <c r="W36" s="9"/>
      <c r="X36" s="9"/>
      <c r="Y36" s="9"/>
    </row>
    <row r="37" spans="1:25" x14ac:dyDescent="0.25">
      <c r="O37" s="9"/>
      <c r="P37" s="9"/>
      <c r="Q37" s="9"/>
      <c r="R37" s="15"/>
      <c r="S37" s="15"/>
      <c r="T37" s="9"/>
      <c r="U37" s="9"/>
      <c r="V37" s="9"/>
      <c r="W37" s="9"/>
      <c r="X37" s="9"/>
      <c r="Y37" s="9"/>
    </row>
    <row r="38" spans="1:25" x14ac:dyDescent="0.25">
      <c r="O38" s="12"/>
      <c r="P38" s="12"/>
      <c r="Q38" s="12"/>
      <c r="R38" s="16"/>
      <c r="S38" s="16"/>
      <c r="T38" s="12"/>
      <c r="U38" s="12"/>
      <c r="V38" s="12"/>
      <c r="W38" s="12"/>
      <c r="X38" s="12"/>
      <c r="Y38" s="1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"/>
  <sheetViews>
    <sheetView workbookViewId="0">
      <selection activeCell="B34" sqref="B34"/>
    </sheetView>
  </sheetViews>
  <sheetFormatPr defaultRowHeight="15" x14ac:dyDescent="0.25"/>
  <cols>
    <col min="1" max="1" width="18.5703125" customWidth="1"/>
    <col min="2" max="2" width="92.5703125" style="1" customWidth="1"/>
  </cols>
  <sheetData>
    <row r="1" spans="1:2" x14ac:dyDescent="0.25">
      <c r="A1" s="20" t="s">
        <v>74</v>
      </c>
      <c r="B1" s="2" t="s">
        <v>75</v>
      </c>
    </row>
    <row r="2" spans="1:2" x14ac:dyDescent="0.25">
      <c r="A2" s="17" t="s">
        <v>0</v>
      </c>
      <c r="B2" s="21" t="s">
        <v>76</v>
      </c>
    </row>
    <row r="3" spans="1:2" x14ac:dyDescent="0.25">
      <c r="A3" s="18" t="s">
        <v>55</v>
      </c>
      <c r="B3" s="22" t="s">
        <v>77</v>
      </c>
    </row>
    <row r="4" spans="1:2" x14ac:dyDescent="0.25">
      <c r="A4" s="17" t="s">
        <v>56</v>
      </c>
      <c r="B4" s="21" t="s">
        <v>78</v>
      </c>
    </row>
    <row r="5" spans="1:2" x14ac:dyDescent="0.25">
      <c r="A5" s="18" t="s">
        <v>1</v>
      </c>
      <c r="B5" s="22" t="s">
        <v>79</v>
      </c>
    </row>
    <row r="6" spans="1:2" x14ac:dyDescent="0.25">
      <c r="A6" s="17" t="s">
        <v>29</v>
      </c>
      <c r="B6" s="21" t="s">
        <v>80</v>
      </c>
    </row>
    <row r="7" spans="1:2" x14ac:dyDescent="0.25">
      <c r="A7" s="18" t="s">
        <v>30</v>
      </c>
      <c r="B7" s="22" t="s">
        <v>81</v>
      </c>
    </row>
    <row r="8" spans="1:2" x14ac:dyDescent="0.25">
      <c r="A8" s="19" t="s">
        <v>39</v>
      </c>
      <c r="B8" s="21" t="s">
        <v>82</v>
      </c>
    </row>
    <row r="9" spans="1:2" x14ac:dyDescent="0.25">
      <c r="A9" s="18" t="s">
        <v>57</v>
      </c>
      <c r="B9" s="22" t="s">
        <v>83</v>
      </c>
    </row>
    <row r="10" spans="1:2" x14ac:dyDescent="0.25">
      <c r="A10" s="17" t="s">
        <v>58</v>
      </c>
      <c r="B10" s="21" t="s">
        <v>84</v>
      </c>
    </row>
    <row r="11" spans="1:2" x14ac:dyDescent="0.25">
      <c r="A11" s="17" t="s">
        <v>50</v>
      </c>
      <c r="B11" s="21" t="s">
        <v>85</v>
      </c>
    </row>
    <row r="12" spans="1:2" x14ac:dyDescent="0.25">
      <c r="A12" s="18" t="s">
        <v>2</v>
      </c>
      <c r="B12" s="22" t="s">
        <v>86</v>
      </c>
    </row>
    <row r="13" spans="1:2" x14ac:dyDescent="0.25">
      <c r="A13" s="17" t="s">
        <v>3</v>
      </c>
      <c r="B13" s="21" t="s">
        <v>87</v>
      </c>
    </row>
    <row r="14" spans="1:2" x14ac:dyDescent="0.25">
      <c r="A14" s="18" t="s">
        <v>4</v>
      </c>
      <c r="B14" s="22" t="s">
        <v>88</v>
      </c>
    </row>
    <row r="15" spans="1:2" x14ac:dyDescent="0.25">
      <c r="A15" s="17" t="s">
        <v>5</v>
      </c>
      <c r="B15" s="21" t="s">
        <v>89</v>
      </c>
    </row>
    <row r="16" spans="1:2" x14ac:dyDescent="0.25">
      <c r="A16" s="18" t="s">
        <v>6</v>
      </c>
      <c r="B16" s="22" t="s">
        <v>90</v>
      </c>
    </row>
    <row r="17" spans="1:2" x14ac:dyDescent="0.25">
      <c r="A17" s="17" t="s">
        <v>7</v>
      </c>
      <c r="B17" s="21" t="s">
        <v>91</v>
      </c>
    </row>
    <row r="18" spans="1:2" x14ac:dyDescent="0.25">
      <c r="A18" s="18" t="s">
        <v>71</v>
      </c>
      <c r="B18" s="22" t="s">
        <v>92</v>
      </c>
    </row>
    <row r="19" spans="1:2" x14ac:dyDescent="0.25">
      <c r="A19" s="18"/>
      <c r="B19" s="22" t="s">
        <v>93</v>
      </c>
    </row>
    <row r="20" spans="1:2" x14ac:dyDescent="0.25">
      <c r="A20" s="18"/>
      <c r="B20" s="22" t="s">
        <v>94</v>
      </c>
    </row>
    <row r="21" spans="1:2" x14ac:dyDescent="0.25">
      <c r="A21" s="17" t="s">
        <v>70</v>
      </c>
      <c r="B21" s="21" t="s">
        <v>95</v>
      </c>
    </row>
    <row r="22" spans="1:2" x14ac:dyDescent="0.25">
      <c r="A22" s="18" t="s">
        <v>31</v>
      </c>
      <c r="B22" s="22" t="s">
        <v>96</v>
      </c>
    </row>
    <row r="23" spans="1:2" x14ac:dyDescent="0.25">
      <c r="A23" s="18"/>
      <c r="B23" s="22" t="s">
        <v>98</v>
      </c>
    </row>
    <row r="24" spans="1:2" x14ac:dyDescent="0.25">
      <c r="A24" s="18"/>
      <c r="B24" s="22" t="s">
        <v>97</v>
      </c>
    </row>
    <row r="25" spans="1:2" x14ac:dyDescent="0.25">
      <c r="A25" s="17" t="s">
        <v>32</v>
      </c>
      <c r="B25" s="21" t="s">
        <v>99</v>
      </c>
    </row>
    <row r="26" spans="1:2" x14ac:dyDescent="0.25">
      <c r="A26" s="17"/>
      <c r="B26" s="21" t="s">
        <v>109</v>
      </c>
    </row>
    <row r="27" spans="1:2" ht="30" x14ac:dyDescent="0.25">
      <c r="A27" s="17"/>
      <c r="B27" s="21" t="s">
        <v>100</v>
      </c>
    </row>
    <row r="28" spans="1:2" x14ac:dyDescent="0.25">
      <c r="A28" s="17"/>
      <c r="B28" s="21" t="s">
        <v>101</v>
      </c>
    </row>
    <row r="29" spans="1:2" x14ac:dyDescent="0.25">
      <c r="A29" s="18" t="s">
        <v>61</v>
      </c>
      <c r="B29" s="22" t="s">
        <v>102</v>
      </c>
    </row>
    <row r="30" spans="1:2" x14ac:dyDescent="0.25">
      <c r="A30" s="17" t="s">
        <v>62</v>
      </c>
      <c r="B30" s="21" t="s">
        <v>103</v>
      </c>
    </row>
    <row r="31" spans="1:2" x14ac:dyDescent="0.25">
      <c r="A31" s="18" t="s">
        <v>60</v>
      </c>
      <c r="B31" s="22" t="s">
        <v>104</v>
      </c>
    </row>
    <row r="32" spans="1:2" x14ac:dyDescent="0.25">
      <c r="A32" s="17" t="s">
        <v>59</v>
      </c>
      <c r="B32" s="21" t="s">
        <v>105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corescan_DDH</vt:lpstr>
      <vt:lpstr>headers</vt:lpstr>
    </vt:vector>
  </TitlesOfParts>
  <Company>MNDNR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Donald Elsenheimer</dc:creator>
  <cp:lastModifiedBy>Donald Elsenheimer</cp:lastModifiedBy>
  <cp:lastPrinted>2018-12-10T22:28:30Z</cp:lastPrinted>
  <dcterms:created xsi:type="dcterms:W3CDTF">2018-09-10T17:54:49Z</dcterms:created>
  <dcterms:modified xsi:type="dcterms:W3CDTF">2019-11-14T15:59:34Z</dcterms:modified>
</cp:coreProperties>
</file>