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lockStructure="1"/>
  <bookViews>
    <workbookView xWindow="240" yWindow="108" windowWidth="14808" windowHeight="5790" tabRatio="705" activeTab="3"/>
  </bookViews>
  <sheets>
    <sheet name="Instructions" sheetId="14" r:id="rId1"/>
    <sheet name="Tab 1 - Project work plan" sheetId="9" r:id="rId2"/>
    <sheet name="Tab 2 - Budget Request Summary" sheetId="12" r:id="rId3"/>
    <sheet name="Tab 3 - Key Personnel" sheetId="13" r:id="rId4"/>
    <sheet name="Activity Priority Max Costs" sheetId="11" state="hidden" r:id="rId5"/>
    <sheet name="Species codes" sheetId="10" state="hidden" r:id="rId6"/>
    <sheet name="Dropdown" sheetId="15" state="hidden" r:id="rId7"/>
  </sheets>
  <definedNames>
    <definedName name="_xlnm._FilterDatabase" localSheetId="5" hidden="1">'Species codes'!$A$1:$A$32</definedName>
    <definedName name="_xlnm._FilterDatabase" localSheetId="1" hidden="1">'Tab 1 - Project work plan'!$A$5:$T$47</definedName>
  </definedNames>
  <calcPr calcId="162913"/>
</workbook>
</file>

<file path=xl/calcChain.xml><?xml version="1.0" encoding="utf-8"?>
<calcChain xmlns="http://schemas.openxmlformats.org/spreadsheetml/2006/main">
  <c r="O6" i="9" l="1"/>
  <c r="Q6" i="9" s="1"/>
  <c r="S6" i="9"/>
  <c r="O7" i="9"/>
  <c r="Q7" i="9"/>
  <c r="T7" i="9" s="1"/>
  <c r="S7" i="9"/>
  <c r="O8" i="9"/>
  <c r="Q8" i="9"/>
  <c r="T8" i="9" s="1"/>
  <c r="S8" i="9"/>
  <c r="O9" i="9"/>
  <c r="Q9" i="9"/>
  <c r="S9" i="9"/>
  <c r="O10" i="9"/>
  <c r="Q10" i="9"/>
  <c r="S10" i="9"/>
  <c r="T10" i="9"/>
  <c r="O11" i="9"/>
  <c r="Q11" i="9"/>
  <c r="S11" i="9"/>
  <c r="T11" i="9" s="1"/>
  <c r="O12" i="9"/>
  <c r="Q12" i="9"/>
  <c r="S12" i="9"/>
  <c r="T12" i="9"/>
  <c r="O13" i="9"/>
  <c r="Q13" i="9"/>
  <c r="S13" i="9"/>
  <c r="T13" i="9"/>
  <c r="O14" i="9"/>
  <c r="Q14" i="9"/>
  <c r="S14" i="9"/>
  <c r="T14" i="9"/>
  <c r="O15" i="9"/>
  <c r="Q15" i="9"/>
  <c r="S15" i="9"/>
  <c r="T15" i="9"/>
  <c r="O16" i="9"/>
  <c r="Q16" i="9"/>
  <c r="S16" i="9"/>
  <c r="T16" i="9"/>
  <c r="O17" i="9"/>
  <c r="Q17" i="9"/>
  <c r="S17" i="9"/>
  <c r="T17" i="9"/>
  <c r="O18" i="9"/>
  <c r="Q18" i="9"/>
  <c r="S18" i="9"/>
  <c r="T18" i="9"/>
  <c r="O19" i="9"/>
  <c r="Q19" i="9"/>
  <c r="S19" i="9"/>
  <c r="T19" i="9"/>
  <c r="O20" i="9"/>
  <c r="Q20" i="9"/>
  <c r="S20" i="9"/>
  <c r="T20" i="9"/>
  <c r="O21" i="9"/>
  <c r="Q21" i="9"/>
  <c r="S21" i="9"/>
  <c r="T21" i="9"/>
  <c r="O22" i="9"/>
  <c r="Q22" i="9"/>
  <c r="S22" i="9"/>
  <c r="T22" i="9"/>
  <c r="O23" i="9"/>
  <c r="Q23" i="9"/>
  <c r="S23" i="9"/>
  <c r="T23" i="9"/>
  <c r="O24" i="9"/>
  <c r="Q24" i="9"/>
  <c r="S24" i="9"/>
  <c r="T24" i="9"/>
  <c r="O25" i="9"/>
  <c r="Q25" i="9"/>
  <c r="S25" i="9"/>
  <c r="T25" i="9"/>
  <c r="O26" i="9"/>
  <c r="Q26" i="9"/>
  <c r="S26" i="9"/>
  <c r="T26" i="9"/>
  <c r="O27" i="9"/>
  <c r="Q27" i="9"/>
  <c r="S27" i="9"/>
  <c r="T27" i="9"/>
  <c r="O28" i="9"/>
  <c r="Q28" i="9"/>
  <c r="S28" i="9"/>
  <c r="T28" i="9"/>
  <c r="O29" i="9"/>
  <c r="Q29" i="9"/>
  <c r="S29" i="9"/>
  <c r="T29" i="9"/>
  <c r="O30" i="9"/>
  <c r="Q30" i="9"/>
  <c r="S30" i="9"/>
  <c r="T30" i="9"/>
  <c r="O31" i="9"/>
  <c r="Q31" i="9"/>
  <c r="S31" i="9"/>
  <c r="T31" i="9"/>
  <c r="O32" i="9"/>
  <c r="Q32" i="9"/>
  <c r="S32" i="9"/>
  <c r="T32" i="9"/>
  <c r="O33" i="9"/>
  <c r="Q33" i="9"/>
  <c r="S33" i="9"/>
  <c r="T33" i="9"/>
  <c r="O34" i="9"/>
  <c r="Q34" i="9"/>
  <c r="S34" i="9"/>
  <c r="T34" i="9"/>
  <c r="O35" i="9"/>
  <c r="Q35" i="9"/>
  <c r="S35" i="9"/>
  <c r="T35" i="9"/>
  <c r="O36" i="9"/>
  <c r="Q36" i="9"/>
  <c r="S36" i="9"/>
  <c r="T36" i="9"/>
  <c r="O37" i="9"/>
  <c r="Q37" i="9"/>
  <c r="S37" i="9"/>
  <c r="T37" i="9"/>
  <c r="O38" i="9"/>
  <c r="Q38" i="9"/>
  <c r="S38" i="9"/>
  <c r="T38" i="9"/>
  <c r="O39" i="9"/>
  <c r="Q39" i="9"/>
  <c r="S39" i="9"/>
  <c r="T39" i="9"/>
  <c r="O40" i="9"/>
  <c r="Q40" i="9"/>
  <c r="S40" i="9"/>
  <c r="T40" i="9"/>
  <c r="O41" i="9"/>
  <c r="Q41" i="9"/>
  <c r="S41" i="9"/>
  <c r="T41" i="9"/>
  <c r="O42" i="9"/>
  <c r="Q42" i="9"/>
  <c r="S42" i="9"/>
  <c r="T42" i="9"/>
  <c r="O43" i="9"/>
  <c r="Q43" i="9"/>
  <c r="S43" i="9"/>
  <c r="T43" i="9"/>
  <c r="O44" i="9"/>
  <c r="Q44" i="9"/>
  <c r="S44" i="9"/>
  <c r="T44" i="9"/>
  <c r="O45" i="9"/>
  <c r="Q45" i="9"/>
  <c r="S45" i="9"/>
  <c r="T45" i="9"/>
  <c r="O46" i="9"/>
  <c r="Q46" i="9"/>
  <c r="S46" i="9"/>
  <c r="T46" i="9"/>
  <c r="O47" i="9"/>
  <c r="Q47" i="9"/>
  <c r="S47" i="9"/>
  <c r="T47" i="9"/>
  <c r="O48" i="9"/>
  <c r="Q48" i="9"/>
  <c r="S48" i="9"/>
  <c r="T48" i="9"/>
  <c r="O49" i="9"/>
  <c r="Q49" i="9"/>
  <c r="S49" i="9"/>
  <c r="T49" i="9"/>
  <c r="O50" i="9"/>
  <c r="Q50" i="9"/>
  <c r="S50" i="9"/>
  <c r="T50" i="9"/>
  <c r="O51" i="9"/>
  <c r="Q51" i="9"/>
  <c r="S51" i="9"/>
  <c r="T51" i="9"/>
  <c r="O52" i="9"/>
  <c r="Q52" i="9"/>
  <c r="S52" i="9"/>
  <c r="T52" i="9"/>
  <c r="O53" i="9"/>
  <c r="Q53" i="9"/>
  <c r="S53" i="9"/>
  <c r="T53" i="9"/>
  <c r="O54" i="9"/>
  <c r="Q54" i="9"/>
  <c r="S54" i="9"/>
  <c r="T54" i="9"/>
  <c r="O55" i="9"/>
  <c r="Q55" i="9"/>
  <c r="S55" i="9"/>
  <c r="T55" i="9"/>
  <c r="O56" i="9"/>
  <c r="Q56" i="9"/>
  <c r="S56" i="9"/>
  <c r="T56" i="9"/>
  <c r="O57" i="9"/>
  <c r="Q57" i="9"/>
  <c r="S57" i="9"/>
  <c r="T57" i="9"/>
  <c r="O58" i="9"/>
  <c r="Q58" i="9"/>
  <c r="S58" i="9"/>
  <c r="T58" i="9"/>
  <c r="O59" i="9"/>
  <c r="Q59" i="9"/>
  <c r="S59" i="9"/>
  <c r="T59" i="9"/>
  <c r="O60" i="9"/>
  <c r="Q60" i="9"/>
  <c r="S60" i="9"/>
  <c r="T60" i="9"/>
  <c r="O61" i="9"/>
  <c r="Q61" i="9"/>
  <c r="S61" i="9"/>
  <c r="T61" i="9"/>
  <c r="O62" i="9"/>
  <c r="Q62" i="9"/>
  <c r="S62" i="9"/>
  <c r="T62" i="9"/>
  <c r="O63" i="9"/>
  <c r="Q63" i="9"/>
  <c r="S63" i="9"/>
  <c r="T63" i="9"/>
  <c r="O64" i="9"/>
  <c r="Q64" i="9"/>
  <c r="S64" i="9"/>
  <c r="T64" i="9"/>
  <c r="O65" i="9"/>
  <c r="Q65" i="9"/>
  <c r="S65" i="9"/>
  <c r="T65" i="9"/>
  <c r="O66" i="9"/>
  <c r="Q66" i="9"/>
  <c r="S66" i="9"/>
  <c r="T66" i="9"/>
  <c r="O67" i="9"/>
  <c r="Q67" i="9"/>
  <c r="S67" i="9"/>
  <c r="T67" i="9"/>
  <c r="O68" i="9"/>
  <c r="Q68" i="9"/>
  <c r="S68" i="9"/>
  <c r="T68" i="9"/>
  <c r="O69" i="9"/>
  <c r="Q69" i="9"/>
  <c r="S69" i="9"/>
  <c r="T69" i="9"/>
  <c r="O70" i="9"/>
  <c r="Q70" i="9"/>
  <c r="S70" i="9"/>
  <c r="T70" i="9"/>
  <c r="O71" i="9"/>
  <c r="Q71" i="9"/>
  <c r="S71" i="9"/>
  <c r="T71" i="9"/>
  <c r="O72" i="9"/>
  <c r="Q72" i="9" s="1"/>
  <c r="T72" i="9" s="1"/>
  <c r="S72" i="9"/>
  <c r="O73" i="9"/>
  <c r="Q73" i="9"/>
  <c r="S73" i="9"/>
  <c r="T73" i="9"/>
  <c r="O74" i="9"/>
  <c r="Q74" i="9"/>
  <c r="S74" i="9"/>
  <c r="T74" i="9"/>
  <c r="O75" i="9"/>
  <c r="Q75" i="9"/>
  <c r="S75" i="9"/>
  <c r="T75" i="9"/>
  <c r="O76" i="9"/>
  <c r="Q76" i="9"/>
  <c r="S76" i="9"/>
  <c r="T76" i="9"/>
  <c r="O77" i="9"/>
  <c r="Q77" i="9"/>
  <c r="S77" i="9"/>
  <c r="T77" i="9"/>
  <c r="O78" i="9"/>
  <c r="Q78" i="9"/>
  <c r="S78" i="9"/>
  <c r="T78" i="9"/>
  <c r="O79" i="9"/>
  <c r="Q79" i="9"/>
  <c r="S79" i="9"/>
  <c r="T79" i="9"/>
  <c r="O80" i="9"/>
  <c r="Q80" i="9"/>
  <c r="S80" i="9"/>
  <c r="T80" i="9"/>
  <c r="O81" i="9"/>
  <c r="Q81" i="9"/>
  <c r="S81" i="9"/>
  <c r="T81" i="9"/>
  <c r="O82" i="9"/>
  <c r="Q82" i="9"/>
  <c r="S82" i="9"/>
  <c r="T82" i="9"/>
  <c r="O83" i="9"/>
  <c r="Q83" i="9"/>
  <c r="S83" i="9"/>
  <c r="T83" i="9"/>
  <c r="O84" i="9"/>
  <c r="Q84" i="9"/>
  <c r="S84" i="9"/>
  <c r="T84" i="9"/>
  <c r="O85" i="9"/>
  <c r="Q85" i="9"/>
  <c r="S85" i="9"/>
  <c r="T85" i="9"/>
  <c r="O86" i="9"/>
  <c r="Q86" i="9"/>
  <c r="S86" i="9"/>
  <c r="T86" i="9"/>
  <c r="O87" i="9"/>
  <c r="Q87" i="9"/>
  <c r="S87" i="9"/>
  <c r="T87" i="9"/>
  <c r="O88" i="9"/>
  <c r="Q88" i="9"/>
  <c r="S88" i="9"/>
  <c r="T88" i="9"/>
  <c r="O89" i="9"/>
  <c r="Q89" i="9"/>
  <c r="S89" i="9"/>
  <c r="T89" i="9"/>
  <c r="O90" i="9"/>
  <c r="Q90" i="9"/>
  <c r="S90" i="9"/>
  <c r="T90" i="9"/>
  <c r="O91" i="9"/>
  <c r="Q91" i="9"/>
  <c r="S91" i="9"/>
  <c r="T91" i="9"/>
  <c r="O92" i="9"/>
  <c r="Q92" i="9"/>
  <c r="S92" i="9"/>
  <c r="T92" i="9"/>
  <c r="O93" i="9"/>
  <c r="Q93" i="9"/>
  <c r="S93" i="9"/>
  <c r="T93" i="9"/>
  <c r="O94" i="9"/>
  <c r="Q94" i="9"/>
  <c r="S94" i="9"/>
  <c r="T94" i="9"/>
  <c r="O95" i="9"/>
  <c r="Q95" i="9"/>
  <c r="S95" i="9"/>
  <c r="T95" i="9"/>
  <c r="O96" i="9"/>
  <c r="Q96" i="9"/>
  <c r="S96" i="9"/>
  <c r="T96" i="9"/>
  <c r="O97" i="9"/>
  <c r="Q97" i="9"/>
  <c r="S97" i="9"/>
  <c r="T97" i="9"/>
  <c r="O98" i="9"/>
  <c r="Q98" i="9"/>
  <c r="S98" i="9"/>
  <c r="T98" i="9"/>
  <c r="O99" i="9"/>
  <c r="Q99" i="9"/>
  <c r="S99" i="9"/>
  <c r="T99" i="9"/>
  <c r="O100" i="9"/>
  <c r="Q100" i="9"/>
  <c r="S100" i="9"/>
  <c r="T100" i="9"/>
  <c r="O101" i="9"/>
  <c r="Q101" i="9"/>
  <c r="S101" i="9"/>
  <c r="T101" i="9"/>
  <c r="O102" i="9"/>
  <c r="Q102" i="9"/>
  <c r="S102" i="9"/>
  <c r="T102" i="9"/>
  <c r="O103" i="9"/>
  <c r="Q103" i="9"/>
  <c r="S103" i="9"/>
  <c r="T103" i="9"/>
  <c r="O104" i="9"/>
  <c r="Q104" i="9"/>
  <c r="S104" i="9"/>
  <c r="T104" i="9"/>
  <c r="O105" i="9"/>
  <c r="Q105" i="9"/>
  <c r="S105" i="9"/>
  <c r="T105" i="9"/>
  <c r="O106" i="9"/>
  <c r="Q106" i="9"/>
  <c r="S106" i="9"/>
  <c r="T106" i="9"/>
  <c r="T6" i="9" l="1"/>
  <c r="T9" i="9"/>
  <c r="C6" i="12"/>
  <c r="C9" i="12" l="1"/>
  <c r="C8" i="12"/>
  <c r="C7" i="12"/>
  <c r="C5" i="12" l="1"/>
  <c r="D7" i="12"/>
  <c r="D9" i="12" l="1"/>
  <c r="D8" i="12"/>
  <c r="D5" i="12"/>
  <c r="B2" i="13" l="1"/>
  <c r="B1" i="13"/>
  <c r="B2" i="12"/>
  <c r="B1" i="12"/>
  <c r="D11" i="12" l="1"/>
</calcChain>
</file>

<file path=xl/sharedStrings.xml><?xml version="1.0" encoding="utf-8"?>
<sst xmlns="http://schemas.openxmlformats.org/spreadsheetml/2006/main" count="132" uniqueCount="106">
  <si>
    <t>Acres</t>
  </si>
  <si>
    <t>Section</t>
  </si>
  <si>
    <t>Range</t>
  </si>
  <si>
    <t>Township</t>
  </si>
  <si>
    <t>Title</t>
  </si>
  <si>
    <t>Responsible Staff Name</t>
  </si>
  <si>
    <t>Training/Education</t>
  </si>
  <si>
    <t>Email</t>
  </si>
  <si>
    <t>County or Tribal Government</t>
  </si>
  <si>
    <t>Reforestation Project Coordinator</t>
  </si>
  <si>
    <t>Unit</t>
  </si>
  <si>
    <t>Number of Units</t>
  </si>
  <si>
    <t>Oak, black</t>
  </si>
  <si>
    <t>Oak, swamp white</t>
  </si>
  <si>
    <t>Oak, white</t>
  </si>
  <si>
    <t>Oak, bur</t>
  </si>
  <si>
    <t>Pine, white</t>
  </si>
  <si>
    <t>Pine, jack</t>
  </si>
  <si>
    <t>Spruce, black</t>
  </si>
  <si>
    <t>Spruce, white</t>
  </si>
  <si>
    <t>Tamarack</t>
  </si>
  <si>
    <t>Walnut, black</t>
  </si>
  <si>
    <t>Hickory, bitternut</t>
  </si>
  <si>
    <t>Hickory, shagbark</t>
  </si>
  <si>
    <t>Hackberry</t>
  </si>
  <si>
    <t>Maple, silver</t>
  </si>
  <si>
    <t>Maple, sugar</t>
  </si>
  <si>
    <t>Maple, red</t>
  </si>
  <si>
    <t>Cottonwood</t>
  </si>
  <si>
    <t>Poplar, balsam</t>
  </si>
  <si>
    <t>Fir, balsam</t>
  </si>
  <si>
    <t>Cedar, n. white</t>
  </si>
  <si>
    <t>Birch, paper</t>
  </si>
  <si>
    <t>Birch, yellow</t>
  </si>
  <si>
    <t>Birch, river</t>
  </si>
  <si>
    <t>Kentucky coffeetree</t>
  </si>
  <si>
    <t>Cherry, black</t>
  </si>
  <si>
    <t>Oak, n. red</t>
  </si>
  <si>
    <t>Oak, pin</t>
  </si>
  <si>
    <t>Species 1</t>
  </si>
  <si>
    <t>Species 2</t>
  </si>
  <si>
    <t>Species 3</t>
  </si>
  <si>
    <t>Common name 1</t>
  </si>
  <si>
    <t>Treatment</t>
  </si>
  <si>
    <t>Project Activity</t>
  </si>
  <si>
    <t>Thousand</t>
  </si>
  <si>
    <t>Years of Forestry Experience</t>
  </si>
  <si>
    <t>Preferred Phone</t>
  </si>
  <si>
    <t xml:space="preserve"> Reforestation Project Coordinator? </t>
  </si>
  <si>
    <t>Total Request</t>
  </si>
  <si>
    <t>Maximum Reimbursable Cost</t>
  </si>
  <si>
    <t>Funding Priority</t>
  </si>
  <si>
    <t>Priority 1: Site prep - chemical/mechanical</t>
  </si>
  <si>
    <t>Priority 2: Protection - budcapping</t>
  </si>
  <si>
    <t>Yes</t>
  </si>
  <si>
    <t>No</t>
  </si>
  <si>
    <t>Priority 1: Purchase and planting of seedlings - hardwoods</t>
  </si>
  <si>
    <t>Priority 1: Purchase and planting of seedlings - conifers</t>
  </si>
  <si>
    <t>Priority 3: Release - mechanical/chemical</t>
  </si>
  <si>
    <t>Age of site at present</t>
  </si>
  <si>
    <t>Per thousand</t>
  </si>
  <si>
    <t>Per acre</t>
  </si>
  <si>
    <t>Proposed Project Activity</t>
  </si>
  <si>
    <t>Current seedling density (trees/acre)</t>
  </si>
  <si>
    <t>Current stocking (%)</t>
  </si>
  <si>
    <t>Total trees to be planted (thousands)</t>
  </si>
  <si>
    <t>Priority 1. Site preparation - chemical/mechanical</t>
  </si>
  <si>
    <t>Priority 2. Protection - budcapping</t>
  </si>
  <si>
    <t>Priority 3. Release - mechanical/chemical</t>
  </si>
  <si>
    <t>Budget Request Summary</t>
  </si>
  <si>
    <t>Instructions for Tab 1 - Project work plan</t>
  </si>
  <si>
    <t>Instructions for Tab 2 - Budget Request Summary</t>
  </si>
  <si>
    <t>Instructions for Tab 3 - Key Personnel</t>
  </si>
  <si>
    <t>The budget request summary is built based on your planned costs, and those cannot exceed maximum costs laid out in RFA and here:</t>
  </si>
  <si>
    <t>Budget Request</t>
  </si>
  <si>
    <t>Enter full name of organization and "reforestation project coordinator" in tab 1, rows 1 and 2, columns B-D.</t>
  </si>
  <si>
    <t>Comments</t>
  </si>
  <si>
    <t>Priority 1. Purchase and planting of seedlings (both hardwood and conifer)</t>
  </si>
  <si>
    <t>Project site name in column A should be a unique identifier for the project site and could be based on your organization's inventory.</t>
  </si>
  <si>
    <t>Only include planting stock description in the green columns L-P when a seedling purchase and planting activity is selected in column J.</t>
  </si>
  <si>
    <t>This table calculates and summarizes your budget proposal based on information entered in Tab 1.</t>
  </si>
  <si>
    <t>Ensure your budget and proposed quantity of activity units as entered for each activity in Tab 1 is accurately summarized in Tab 2.</t>
  </si>
  <si>
    <t>List up to 6 key personnel that will work on grant funded project sites and activities.</t>
  </si>
  <si>
    <t>Include those that will be planning, implementing, and montioring funding activities on project sites within your organization.</t>
  </si>
  <si>
    <r>
      <t xml:space="preserve">Of the key personnel listed, indicate who will be the grant point-of-contact or the </t>
    </r>
    <r>
      <rPr>
        <b/>
        <sz val="11"/>
        <color theme="1"/>
        <rFont val="Calibri"/>
        <family val="2"/>
        <scheme val="minor"/>
      </rPr>
      <t>reforestation project coordinator</t>
    </r>
    <r>
      <rPr>
        <sz val="11"/>
        <color theme="1"/>
        <rFont val="Calibri"/>
        <family val="2"/>
        <scheme val="minor"/>
      </rPr>
      <t xml:space="preserve"> for your organization.</t>
    </r>
  </si>
  <si>
    <t>Aspen, trembling</t>
  </si>
  <si>
    <t>Aspen, bigtooth</t>
  </si>
  <si>
    <t>Cedar, red</t>
  </si>
  <si>
    <t>Pine, red (Norway)</t>
  </si>
  <si>
    <t>Includes both seedling and planting costs</t>
  </si>
  <si>
    <t>List each proposed activity as a separate row even if they are to occur on the same project site; project site characteristics should be identical for each activity.</t>
  </si>
  <si>
    <t>Current stand conditions should be verifiable but can be estimates based on knowledge of project sites.</t>
  </si>
  <si>
    <t>Estimated activity costs cannot exceed "maximum reimbursable cost."</t>
  </si>
  <si>
    <r>
      <t>Estimated unit cost for</t>
    </r>
    <r>
      <rPr>
        <b/>
        <u/>
        <sz val="11"/>
        <color theme="1"/>
        <rFont val="Calibri"/>
        <family val="2"/>
        <scheme val="minor"/>
      </rPr>
      <t xml:space="preserve"> seedling purchase and planting</t>
    </r>
    <r>
      <rPr>
        <b/>
        <sz val="11"/>
        <color theme="1"/>
        <rFont val="Calibri"/>
        <family val="2"/>
        <scheme val="minor"/>
      </rPr>
      <t xml:space="preserve"> activity (per thousand)</t>
    </r>
  </si>
  <si>
    <r>
      <t>Estimated unit cost for</t>
    </r>
    <r>
      <rPr>
        <b/>
        <u/>
        <sz val="11"/>
        <color theme="1"/>
        <rFont val="Calibri"/>
        <family val="2"/>
        <scheme val="minor"/>
      </rPr>
      <t xml:space="preserve"> site prep, protection, or release</t>
    </r>
    <r>
      <rPr>
        <b/>
        <sz val="11"/>
        <color theme="1"/>
        <rFont val="Calibri"/>
        <family val="2"/>
        <scheme val="minor"/>
      </rPr>
      <t xml:space="preserve"> activity (per acre)</t>
    </r>
  </si>
  <si>
    <r>
      <t xml:space="preserve">Total </t>
    </r>
    <r>
      <rPr>
        <b/>
        <u/>
        <sz val="11"/>
        <color theme="1"/>
        <rFont val="Calibri"/>
        <family val="2"/>
        <scheme val="minor"/>
      </rPr>
      <t>seedling purchase and planting</t>
    </r>
    <r>
      <rPr>
        <b/>
        <sz val="11"/>
        <color theme="1"/>
        <rFont val="Calibri"/>
        <family val="2"/>
        <scheme val="minor"/>
      </rPr>
      <t xml:space="preserve"> costs</t>
    </r>
  </si>
  <si>
    <r>
      <t xml:space="preserve">Total </t>
    </r>
    <r>
      <rPr>
        <b/>
        <u/>
        <sz val="11"/>
        <color theme="1"/>
        <rFont val="Calibri"/>
        <family val="2"/>
        <scheme val="minor"/>
      </rPr>
      <t>site prep, protection, or release</t>
    </r>
    <r>
      <rPr>
        <b/>
        <sz val="11"/>
        <color theme="1"/>
        <rFont val="Calibri"/>
        <family val="2"/>
        <scheme val="minor"/>
      </rPr>
      <t xml:space="preserve">  costs</t>
    </r>
  </si>
  <si>
    <t>Planting density (trees/acre)</t>
  </si>
  <si>
    <t>Project site name</t>
  </si>
  <si>
    <t>Project site description</t>
  </si>
  <si>
    <t>Proposed project activity</t>
  </si>
  <si>
    <t>Proposed project costs</t>
  </si>
  <si>
    <t>Total cost</t>
  </si>
  <si>
    <t>Activity acres</t>
  </si>
  <si>
    <t>Planting stock description (only enter for "purchase and planting of seedlings" activity)</t>
  </si>
  <si>
    <t>Calendar year for proposed project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</si>
</sst>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_);_(* \(#,##0.0\);_(* &quot;-&quot;??_);_(@_)"/>
    <numFmt numFmtId="166" formatCode="_(* #,##0_);_(* \(#,##0\);_(* &quot;-&quot;??_);_(@_)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b/>
      <u/>
      <sz val="1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ill="1" applyAlignment="1">
      <alignment horizontal="left" vertical="center"/>
    </xf>
    <xf numFmtId="0" fontId="3" fillId="2" borderId="1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3" fontId="5" fillId="3" borderId="8" xfId="0" applyNumberFormat="1" applyFont="1" applyFill="1" applyBorder="1" applyAlignment="1">
      <alignment horizontal="center" vertical="center" wrapText="1"/>
    </xf>
    <xf numFmtId="164" fontId="6" fillId="3" borderId="8" xfId="1" applyNumberFormat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165" fontId="2" fillId="0" borderId="0" xfId="2" applyNumberFormat="1" applyFont="1" applyBorder="1"/>
    <xf numFmtId="0" fontId="0" fillId="0" borderId="12" xfId="0" applyFont="1" applyBorder="1" applyAlignment="1">
      <alignment wrapText="1"/>
    </xf>
    <xf numFmtId="165" fontId="2" fillId="0" borderId="0" xfId="2" applyNumberFormat="1" applyFont="1" applyFill="1" applyBorder="1"/>
    <xf numFmtId="0" fontId="0" fillId="0" borderId="0" xfId="0" applyFont="1" applyBorder="1"/>
    <xf numFmtId="166" fontId="0" fillId="0" borderId="0" xfId="2" applyNumberFormat="1" applyFont="1" applyBorder="1"/>
    <xf numFmtId="0" fontId="1" fillId="0" borderId="14" xfId="0" applyFont="1" applyBorder="1" applyAlignment="1">
      <alignment wrapText="1"/>
    </xf>
    <xf numFmtId="0" fontId="0" fillId="0" borderId="6" xfId="0" applyFont="1" applyBorder="1"/>
    <xf numFmtId="0" fontId="1" fillId="0" borderId="7" xfId="0" applyFont="1" applyBorder="1"/>
    <xf numFmtId="0" fontId="4" fillId="2" borderId="9" xfId="0" applyNumberFormat="1" applyFont="1" applyFill="1" applyBorder="1" applyAlignment="1">
      <alignment horizontal="center" vertical="center" wrapText="1"/>
    </xf>
    <xf numFmtId="0" fontId="4" fillId="2" borderId="11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44" fontId="0" fillId="0" borderId="0" xfId="1" applyFont="1"/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" fontId="0" fillId="6" borderId="1" xfId="0" applyNumberFormat="1" applyFill="1" applyBorder="1" applyAlignment="1" applyProtection="1">
      <alignment horizontal="left" vertical="center" wrapText="1"/>
      <protection locked="0"/>
    </xf>
    <xf numFmtId="0" fontId="0" fillId="6" borderId="1" xfId="0" applyFont="1" applyFill="1" applyBorder="1" applyAlignment="1" applyProtection="1">
      <alignment horizontal="left" vertical="center" wrapText="1"/>
      <protection locked="0"/>
    </xf>
    <xf numFmtId="166" fontId="0" fillId="6" borderId="1" xfId="2" applyNumberFormat="1" applyFont="1" applyFill="1" applyBorder="1" applyAlignment="1" applyProtection="1">
      <alignment horizontal="left" vertical="center" wrapText="1"/>
      <protection locked="0"/>
    </xf>
    <xf numFmtId="9" fontId="0" fillId="6" borderId="1" xfId="0" applyNumberFormat="1" applyFill="1" applyBorder="1" applyAlignment="1" applyProtection="1">
      <alignment horizontal="left" vertical="center" wrapText="1"/>
      <protection locked="0"/>
    </xf>
    <xf numFmtId="1" fontId="0" fillId="5" borderId="1" xfId="0" applyNumberFormat="1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166" fontId="0" fillId="3" borderId="1" xfId="2" applyNumberFormat="1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44" fontId="0" fillId="6" borderId="1" xfId="1" applyFon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49" fontId="0" fillId="6" borderId="1" xfId="0" applyNumberFormat="1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/>
      <protection locked="0"/>
    </xf>
    <xf numFmtId="3" fontId="5" fillId="3" borderId="20" xfId="0" applyNumberFormat="1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3" fillId="2" borderId="16" xfId="0" applyFont="1" applyFill="1" applyBorder="1" applyAlignment="1" applyProtection="1">
      <alignment vertical="center" wrapText="1"/>
      <protection locked="0"/>
    </xf>
    <xf numFmtId="0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3" fillId="2" borderId="10" xfId="0" applyFont="1" applyFill="1" applyBorder="1" applyAlignment="1" applyProtection="1">
      <alignment vertical="center" wrapText="1"/>
    </xf>
    <xf numFmtId="49" fontId="1" fillId="6" borderId="15" xfId="0" applyNumberFormat="1" applyFont="1" applyFill="1" applyBorder="1" applyAlignment="1" applyProtection="1">
      <alignment horizontal="left" vertical="center" wrapText="1"/>
    </xf>
    <xf numFmtId="0" fontId="1" fillId="6" borderId="15" xfId="0" applyFont="1" applyFill="1" applyBorder="1" applyAlignment="1" applyProtection="1">
      <alignment horizontal="left" vertical="center" wrapText="1"/>
    </xf>
    <xf numFmtId="0" fontId="1" fillId="6" borderId="19" xfId="0" applyFont="1" applyFill="1" applyBorder="1" applyAlignment="1" applyProtection="1">
      <alignment horizontal="left" vertical="center" wrapText="1"/>
    </xf>
    <xf numFmtId="0" fontId="1" fillId="6" borderId="18" xfId="0" applyFont="1" applyFill="1" applyBorder="1" applyAlignment="1" applyProtection="1">
      <alignment horizontal="left" vertical="center" wrapText="1"/>
    </xf>
    <xf numFmtId="0" fontId="1" fillId="5" borderId="15" xfId="0" applyFont="1" applyFill="1" applyBorder="1" applyAlignment="1" applyProtection="1">
      <alignment horizontal="left" vertical="center" wrapText="1"/>
    </xf>
    <xf numFmtId="0" fontId="1" fillId="3" borderId="15" xfId="0" applyFont="1" applyFill="1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/>
    </xf>
    <xf numFmtId="0" fontId="0" fillId="3" borderId="3" xfId="0" applyFill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</xf>
    <xf numFmtId="44" fontId="0" fillId="6" borderId="1" xfId="1" applyFont="1" applyFill="1" applyBorder="1" applyAlignment="1" applyProtection="1">
      <alignment horizontal="left" vertical="center" wrapText="1"/>
    </xf>
    <xf numFmtId="44" fontId="1" fillId="6" borderId="15" xfId="1" applyFont="1" applyFill="1" applyBorder="1" applyAlignment="1" applyProtection="1">
      <alignment vertical="center" wrapText="1"/>
    </xf>
    <xf numFmtId="165" fontId="0" fillId="5" borderId="1" xfId="2" applyNumberFormat="1" applyFont="1" applyFill="1" applyBorder="1" applyAlignment="1" applyProtection="1">
      <alignment horizontal="left" vertical="center" wrapText="1"/>
      <protection locked="0"/>
    </xf>
    <xf numFmtId="0" fontId="0" fillId="5" borderId="17" xfId="0" applyFill="1" applyBorder="1"/>
    <xf numFmtId="0" fontId="0" fillId="5" borderId="21" xfId="0" applyFill="1" applyBorder="1"/>
    <xf numFmtId="0" fontId="0" fillId="5" borderId="12" xfId="0" applyFill="1" applyBorder="1"/>
    <xf numFmtId="0" fontId="0" fillId="5" borderId="0" xfId="0" applyFill="1" applyBorder="1"/>
    <xf numFmtId="0" fontId="0" fillId="5" borderId="13" xfId="0" applyFill="1" applyBorder="1"/>
    <xf numFmtId="0" fontId="0" fillId="5" borderId="14" xfId="0" applyFill="1" applyBorder="1"/>
    <xf numFmtId="0" fontId="0" fillId="5" borderId="6" xfId="0" applyFill="1" applyBorder="1"/>
    <xf numFmtId="0" fontId="0" fillId="5" borderId="22" xfId="0" applyFill="1" applyBorder="1"/>
    <xf numFmtId="0" fontId="1" fillId="5" borderId="16" xfId="0" applyFont="1" applyFill="1" applyBorder="1"/>
    <xf numFmtId="0" fontId="0" fillId="3" borderId="17" xfId="0" applyFill="1" applyBorder="1"/>
    <xf numFmtId="0" fontId="0" fillId="3" borderId="21" xfId="0" applyFill="1" applyBorder="1"/>
    <xf numFmtId="0" fontId="0" fillId="3" borderId="12" xfId="0" applyFill="1" applyBorder="1"/>
    <xf numFmtId="0" fontId="0" fillId="3" borderId="0" xfId="0" applyFill="1" applyBorder="1"/>
    <xf numFmtId="0" fontId="0" fillId="3" borderId="13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5" xfId="0" applyFill="1" applyBorder="1"/>
    <xf numFmtId="44" fontId="0" fillId="3" borderId="1" xfId="1" applyFont="1" applyFill="1" applyBorder="1"/>
    <xf numFmtId="0" fontId="0" fillId="3" borderId="23" xfId="0" applyFill="1" applyBorder="1"/>
    <xf numFmtId="44" fontId="0" fillId="3" borderId="24" xfId="1" applyFont="1" applyFill="1" applyBorder="1"/>
    <xf numFmtId="0" fontId="1" fillId="3" borderId="16" xfId="0" applyFont="1" applyFill="1" applyBorder="1"/>
    <xf numFmtId="0" fontId="0" fillId="4" borderId="17" xfId="0" applyFill="1" applyBorder="1"/>
    <xf numFmtId="0" fontId="0" fillId="4" borderId="21" xfId="0" applyFill="1" applyBorder="1"/>
    <xf numFmtId="0" fontId="0" fillId="4" borderId="12" xfId="0" applyFill="1" applyBorder="1"/>
    <xf numFmtId="0" fontId="0" fillId="4" borderId="0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6" xfId="0" applyFill="1" applyBorder="1"/>
    <xf numFmtId="0" fontId="0" fillId="4" borderId="22" xfId="0" applyFill="1" applyBorder="1"/>
    <xf numFmtId="0" fontId="1" fillId="4" borderId="16" xfId="0" applyFont="1" applyFill="1" applyBorder="1"/>
    <xf numFmtId="44" fontId="2" fillId="0" borderId="13" xfId="1" applyNumberFormat="1" applyFont="1" applyBorder="1"/>
    <xf numFmtId="44" fontId="2" fillId="0" borderId="13" xfId="1" applyNumberFormat="1" applyFont="1" applyFill="1" applyBorder="1"/>
    <xf numFmtId="44" fontId="0" fillId="0" borderId="13" xfId="1" applyNumberFormat="1" applyFont="1" applyBorder="1"/>
    <xf numFmtId="44" fontId="2" fillId="0" borderId="10" xfId="1" applyNumberFormat="1" applyFont="1" applyBorder="1"/>
    <xf numFmtId="0" fontId="0" fillId="3" borderId="25" xfId="0" applyFill="1" applyBorder="1"/>
    <xf numFmtId="0" fontId="0" fillId="3" borderId="26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168" fontId="0" fillId="3" borderId="1" xfId="2" applyNumberFormat="1" applyFont="1" applyFill="1" applyBorder="1" applyAlignment="1" applyProtection="1">
      <alignment horizontal="left" vertical="center" wrapText="1"/>
    </xf>
    <xf numFmtId="0" fontId="1" fillId="6" borderId="7" xfId="0" applyFont="1" applyFill="1" applyBorder="1" applyAlignment="1" applyProtection="1">
      <alignment vertical="center"/>
    </xf>
    <xf numFmtId="0" fontId="1" fillId="6" borderId="9" xfId="0" applyFont="1" applyFill="1" applyBorder="1" applyAlignment="1" applyProtection="1">
      <alignment vertical="center"/>
    </xf>
    <xf numFmtId="0" fontId="1" fillId="6" borderId="11" xfId="0" applyFont="1" applyFill="1" applyBorder="1" applyAlignment="1" applyProtection="1">
      <alignment vertical="center"/>
    </xf>
    <xf numFmtId="0" fontId="1" fillId="5" borderId="7" xfId="0" applyFont="1" applyFill="1" applyBorder="1" applyAlignment="1" applyProtection="1">
      <alignment vertical="center"/>
    </xf>
    <xf numFmtId="0" fontId="1" fillId="5" borderId="9" xfId="0" applyFont="1" applyFill="1" applyBorder="1" applyAlignment="1" applyProtection="1">
      <alignment vertical="center"/>
    </xf>
    <xf numFmtId="0" fontId="1" fillId="5" borderId="11" xfId="0" applyFont="1" applyFill="1" applyBorder="1" applyAlignment="1" applyProtection="1">
      <alignment vertical="center"/>
    </xf>
    <xf numFmtId="0" fontId="1" fillId="3" borderId="9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7" xfId="0" applyFont="1" applyFill="1" applyBorder="1" applyAlignment="1" applyProtection="1">
      <alignment vertical="center"/>
    </xf>
    <xf numFmtId="0" fontId="1" fillId="6" borderId="7" xfId="0" applyFont="1" applyFill="1" applyBorder="1" applyAlignment="1" applyProtection="1">
      <alignment vertical="center" wrapText="1"/>
    </xf>
    <xf numFmtId="0" fontId="1" fillId="6" borderId="9" xfId="0" applyFont="1" applyFill="1" applyBorder="1" applyAlignment="1" applyProtection="1">
      <alignment vertical="center" wrapText="1"/>
    </xf>
    <xf numFmtId="0" fontId="1" fillId="6" borderId="11" xfId="0" applyFont="1" applyFill="1" applyBorder="1" applyAlignment="1" applyProtection="1">
      <alignment vertical="center" wrapText="1"/>
    </xf>
    <xf numFmtId="0" fontId="4" fillId="4" borderId="9" xfId="0" applyNumberFormat="1" applyFont="1" applyFill="1" applyBorder="1" applyAlignment="1" applyProtection="1">
      <alignment vertical="center" wrapText="1"/>
      <protection locked="0"/>
    </xf>
    <xf numFmtId="0" fontId="4" fillId="4" borderId="11" xfId="0" applyNumberFormat="1" applyFont="1" applyFill="1" applyBorder="1" applyAlignment="1" applyProtection="1">
      <alignment vertical="center" wrapText="1"/>
      <protection locked="0"/>
    </xf>
    <xf numFmtId="0" fontId="4" fillId="4" borderId="7" xfId="0" applyNumberFormat="1" applyFont="1" applyFill="1" applyBorder="1" applyAlignment="1" applyProtection="1">
      <alignment vertical="center"/>
      <protection locked="0"/>
    </xf>
    <xf numFmtId="0" fontId="4" fillId="2" borderId="7" xfId="0" applyNumberFormat="1" applyFont="1" applyFill="1" applyBorder="1" applyAlignment="1">
      <alignment vertical="center" wrapText="1"/>
    </xf>
    <xf numFmtId="0" fontId="4" fillId="2" borderId="9" xfId="0" applyNumberFormat="1" applyFont="1" applyFill="1" applyBorder="1" applyAlignment="1">
      <alignment vertical="center" wrapText="1"/>
    </xf>
    <xf numFmtId="0" fontId="4" fillId="2" borderId="11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 applyProtection="1">
      <alignment vertical="center" wrapText="1"/>
    </xf>
    <xf numFmtId="0" fontId="4" fillId="2" borderId="9" xfId="0" applyNumberFormat="1" applyFont="1" applyFill="1" applyBorder="1" applyAlignment="1" applyProtection="1">
      <alignment vertical="center" wrapText="1"/>
    </xf>
    <xf numFmtId="0" fontId="4" fillId="2" borderId="11" xfId="0" applyNumberFormat="1" applyFont="1" applyFill="1" applyBorder="1" applyAlignment="1" applyProtection="1">
      <alignment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Medium9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5"/>
  <sheetViews>
    <sheetView topLeftCell="A13" zoomScale="85" zoomScaleNormal="85" workbookViewId="0">
      <selection activeCell="M15" sqref="M15"/>
    </sheetView>
  </sheetViews>
  <sheetFormatPr defaultRowHeight="14.4" x14ac:dyDescent="0.55000000000000004"/>
  <cols>
    <col min="2" max="2" width="54.68359375" customWidth="1"/>
    <col min="3" max="3" width="27.41796875" bestFit="1" customWidth="1"/>
    <col min="4" max="4" width="12.68359375" bestFit="1" customWidth="1"/>
    <col min="8" max="8" width="9.9453125" customWidth="1"/>
  </cols>
  <sheetData>
    <row r="2" spans="2:8" ht="14.7" thickBot="1" x14ac:dyDescent="0.6"/>
    <row r="3" spans="2:8" x14ac:dyDescent="0.55000000000000004">
      <c r="B3" s="85" t="s">
        <v>70</v>
      </c>
      <c r="C3" s="77"/>
      <c r="D3" s="77"/>
      <c r="E3" s="77"/>
      <c r="F3" s="77"/>
      <c r="G3" s="77"/>
      <c r="H3" s="78"/>
    </row>
    <row r="4" spans="2:8" x14ac:dyDescent="0.55000000000000004">
      <c r="B4" s="79" t="s">
        <v>75</v>
      </c>
      <c r="C4" s="80"/>
      <c r="D4" s="80"/>
      <c r="E4" s="80"/>
      <c r="F4" s="80"/>
      <c r="G4" s="80"/>
      <c r="H4" s="81"/>
    </row>
    <row r="5" spans="2:8" x14ac:dyDescent="0.55000000000000004">
      <c r="B5" s="79"/>
      <c r="C5" s="80"/>
      <c r="D5" s="80"/>
      <c r="E5" s="80"/>
      <c r="F5" s="80"/>
      <c r="G5" s="80"/>
      <c r="H5" s="81"/>
    </row>
    <row r="6" spans="2:8" x14ac:dyDescent="0.55000000000000004">
      <c r="B6" s="79" t="s">
        <v>78</v>
      </c>
      <c r="C6" s="80"/>
      <c r="D6" s="80"/>
      <c r="E6" s="80"/>
      <c r="F6" s="80"/>
      <c r="G6" s="80"/>
      <c r="H6" s="81"/>
    </row>
    <row r="7" spans="2:8" x14ac:dyDescent="0.55000000000000004">
      <c r="B7" s="79"/>
      <c r="C7" s="80"/>
      <c r="D7" s="80"/>
      <c r="E7" s="80"/>
      <c r="F7" s="80"/>
      <c r="G7" s="80"/>
      <c r="H7" s="81"/>
    </row>
    <row r="8" spans="2:8" x14ac:dyDescent="0.55000000000000004">
      <c r="B8" s="79" t="s">
        <v>90</v>
      </c>
      <c r="C8" s="80"/>
      <c r="D8" s="80"/>
      <c r="E8" s="80"/>
      <c r="F8" s="80"/>
      <c r="G8" s="80"/>
      <c r="H8" s="81"/>
    </row>
    <row r="9" spans="2:8" x14ac:dyDescent="0.55000000000000004">
      <c r="B9" s="79"/>
      <c r="C9" s="80"/>
      <c r="D9" s="80"/>
      <c r="E9" s="80"/>
      <c r="F9" s="80"/>
      <c r="G9" s="80"/>
      <c r="H9" s="81"/>
    </row>
    <row r="10" spans="2:8" x14ac:dyDescent="0.55000000000000004">
      <c r="B10" s="79" t="s">
        <v>79</v>
      </c>
      <c r="C10" s="80"/>
      <c r="D10" s="80"/>
      <c r="E10" s="80"/>
      <c r="F10" s="80"/>
      <c r="G10" s="80"/>
      <c r="H10" s="81"/>
    </row>
    <row r="11" spans="2:8" x14ac:dyDescent="0.55000000000000004">
      <c r="B11" s="79"/>
      <c r="C11" s="80"/>
      <c r="D11" s="80"/>
      <c r="E11" s="80"/>
      <c r="F11" s="80"/>
      <c r="G11" s="80"/>
      <c r="H11" s="81"/>
    </row>
    <row r="12" spans="2:8" x14ac:dyDescent="0.55000000000000004">
      <c r="B12" s="79" t="s">
        <v>91</v>
      </c>
      <c r="C12" s="80"/>
      <c r="D12" s="80"/>
      <c r="E12" s="80"/>
      <c r="F12" s="80"/>
      <c r="G12" s="80"/>
      <c r="H12" s="81"/>
    </row>
    <row r="13" spans="2:8" x14ac:dyDescent="0.55000000000000004">
      <c r="B13" s="79"/>
      <c r="C13" s="80"/>
      <c r="D13" s="80"/>
      <c r="E13" s="80"/>
      <c r="F13" s="80"/>
      <c r="G13" s="80"/>
      <c r="H13" s="81"/>
    </row>
    <row r="14" spans="2:8" ht="14.7" thickBot="1" x14ac:dyDescent="0.6">
      <c r="B14" s="82" t="s">
        <v>92</v>
      </c>
      <c r="C14" s="83"/>
      <c r="D14" s="83"/>
      <c r="E14" s="83"/>
      <c r="F14" s="83"/>
      <c r="G14" s="83"/>
      <c r="H14" s="84"/>
    </row>
    <row r="15" spans="2:8" ht="14.7" thickBot="1" x14ac:dyDescent="0.6"/>
    <row r="16" spans="2:8" x14ac:dyDescent="0.55000000000000004">
      <c r="B16" s="76" t="s">
        <v>71</v>
      </c>
      <c r="C16" s="65"/>
      <c r="D16" s="65"/>
      <c r="E16" s="65"/>
      <c r="F16" s="65"/>
      <c r="G16" s="65"/>
      <c r="H16" s="66"/>
    </row>
    <row r="17" spans="2:8" x14ac:dyDescent="0.55000000000000004">
      <c r="B17" s="67" t="s">
        <v>80</v>
      </c>
      <c r="C17" s="68"/>
      <c r="D17" s="68"/>
      <c r="E17" s="68"/>
      <c r="F17" s="68"/>
      <c r="G17" s="68"/>
      <c r="H17" s="69"/>
    </row>
    <row r="18" spans="2:8" x14ac:dyDescent="0.55000000000000004">
      <c r="B18" s="67"/>
      <c r="C18" s="68"/>
      <c r="D18" s="68"/>
      <c r="E18" s="68"/>
      <c r="F18" s="68"/>
      <c r="G18" s="68"/>
      <c r="H18" s="69"/>
    </row>
    <row r="19" spans="2:8" x14ac:dyDescent="0.55000000000000004">
      <c r="B19" s="67" t="s">
        <v>81</v>
      </c>
      <c r="C19" s="68"/>
      <c r="D19" s="68"/>
      <c r="E19" s="68"/>
      <c r="F19" s="68"/>
      <c r="G19" s="68"/>
      <c r="H19" s="69"/>
    </row>
    <row r="20" spans="2:8" x14ac:dyDescent="0.55000000000000004">
      <c r="B20" s="67"/>
      <c r="C20" s="68"/>
      <c r="D20" s="68"/>
      <c r="E20" s="68"/>
      <c r="F20" s="68"/>
      <c r="G20" s="68"/>
      <c r="H20" s="69"/>
    </row>
    <row r="21" spans="2:8" x14ac:dyDescent="0.55000000000000004">
      <c r="B21" s="67" t="s">
        <v>73</v>
      </c>
      <c r="C21" s="68"/>
      <c r="D21" s="68"/>
      <c r="E21" s="68"/>
      <c r="F21" s="68"/>
      <c r="G21" s="68"/>
      <c r="H21" s="69"/>
    </row>
    <row r="22" spans="2:8" ht="14.7" thickBot="1" x14ac:dyDescent="0.6">
      <c r="B22" s="67"/>
      <c r="C22" s="68"/>
      <c r="D22" s="68"/>
      <c r="E22" s="68"/>
      <c r="F22" s="68"/>
      <c r="G22" s="68"/>
      <c r="H22" s="69"/>
    </row>
    <row r="23" spans="2:8" x14ac:dyDescent="0.55000000000000004">
      <c r="B23" s="70" t="s">
        <v>43</v>
      </c>
      <c r="C23" s="71" t="s">
        <v>50</v>
      </c>
      <c r="D23" s="90" t="s">
        <v>10</v>
      </c>
      <c r="E23" s="91" t="s">
        <v>76</v>
      </c>
      <c r="F23" s="92"/>
      <c r="G23" s="92"/>
      <c r="H23" s="93"/>
    </row>
    <row r="24" spans="2:8" x14ac:dyDescent="0.55000000000000004">
      <c r="B24" s="72" t="s">
        <v>56</v>
      </c>
      <c r="C24" s="73">
        <v>700</v>
      </c>
      <c r="D24" s="91" t="s">
        <v>60</v>
      </c>
      <c r="E24" s="91" t="s">
        <v>89</v>
      </c>
      <c r="F24" s="92"/>
      <c r="G24" s="92"/>
      <c r="H24" s="93"/>
    </row>
    <row r="25" spans="2:8" x14ac:dyDescent="0.55000000000000004">
      <c r="B25" s="72" t="s">
        <v>57</v>
      </c>
      <c r="C25" s="73">
        <v>400</v>
      </c>
      <c r="D25" s="91" t="s">
        <v>60</v>
      </c>
      <c r="E25" s="91" t="s">
        <v>89</v>
      </c>
      <c r="F25" s="92"/>
      <c r="G25" s="92"/>
      <c r="H25" s="93"/>
    </row>
    <row r="26" spans="2:8" x14ac:dyDescent="0.55000000000000004">
      <c r="B26" s="72" t="s">
        <v>52</v>
      </c>
      <c r="C26" s="73">
        <v>300</v>
      </c>
      <c r="D26" s="91" t="s">
        <v>61</v>
      </c>
      <c r="E26" s="91"/>
      <c r="F26" s="92"/>
      <c r="G26" s="92"/>
      <c r="H26" s="93"/>
    </row>
    <row r="27" spans="2:8" x14ac:dyDescent="0.55000000000000004">
      <c r="B27" s="72" t="s">
        <v>53</v>
      </c>
      <c r="C27" s="73">
        <v>75</v>
      </c>
      <c r="D27" s="91" t="s">
        <v>61</v>
      </c>
      <c r="E27" s="91"/>
      <c r="F27" s="92"/>
      <c r="G27" s="92"/>
      <c r="H27" s="93"/>
    </row>
    <row r="28" spans="2:8" ht="14.7" thickBot="1" x14ac:dyDescent="0.6">
      <c r="B28" s="74" t="s">
        <v>58</v>
      </c>
      <c r="C28" s="75">
        <v>180</v>
      </c>
      <c r="D28" s="94" t="s">
        <v>61</v>
      </c>
      <c r="E28" s="91"/>
      <c r="F28" s="92"/>
      <c r="G28" s="92"/>
      <c r="H28" s="93"/>
    </row>
    <row r="29" spans="2:8" ht="14.7" thickBot="1" x14ac:dyDescent="0.6"/>
    <row r="30" spans="2:8" x14ac:dyDescent="0.55000000000000004">
      <c r="B30" s="64" t="s">
        <v>72</v>
      </c>
      <c r="C30" s="56"/>
      <c r="D30" s="56"/>
      <c r="E30" s="56"/>
      <c r="F30" s="56"/>
      <c r="G30" s="56"/>
      <c r="H30" s="57"/>
    </row>
    <row r="31" spans="2:8" x14ac:dyDescent="0.55000000000000004">
      <c r="B31" s="58" t="s">
        <v>82</v>
      </c>
      <c r="C31" s="59"/>
      <c r="D31" s="59"/>
      <c r="E31" s="59"/>
      <c r="F31" s="59"/>
      <c r="G31" s="59"/>
      <c r="H31" s="60"/>
    </row>
    <row r="32" spans="2:8" x14ac:dyDescent="0.55000000000000004">
      <c r="B32" s="58"/>
      <c r="C32" s="59"/>
      <c r="D32" s="59"/>
      <c r="E32" s="59"/>
      <c r="F32" s="59"/>
      <c r="G32" s="59"/>
      <c r="H32" s="60"/>
    </row>
    <row r="33" spans="2:8" x14ac:dyDescent="0.55000000000000004">
      <c r="B33" s="58" t="s">
        <v>83</v>
      </c>
      <c r="C33" s="59"/>
      <c r="D33" s="59"/>
      <c r="E33" s="59"/>
      <c r="F33" s="59"/>
      <c r="G33" s="59"/>
      <c r="H33" s="60"/>
    </row>
    <row r="34" spans="2:8" x14ac:dyDescent="0.55000000000000004">
      <c r="B34" s="58"/>
      <c r="C34" s="59"/>
      <c r="D34" s="59"/>
      <c r="E34" s="59"/>
      <c r="F34" s="59"/>
      <c r="G34" s="59"/>
      <c r="H34" s="60"/>
    </row>
    <row r="35" spans="2:8" ht="14.7" thickBot="1" x14ac:dyDescent="0.6">
      <c r="B35" s="61" t="s">
        <v>84</v>
      </c>
      <c r="C35" s="62"/>
      <c r="D35" s="62"/>
      <c r="E35" s="62"/>
      <c r="F35" s="62"/>
      <c r="G35" s="62"/>
      <c r="H35" s="63"/>
    </row>
  </sheetData>
  <sheetProtection sheet="1" objects="1" scenarios="1"/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6"/>
  <sheetViews>
    <sheetView zoomScale="61" zoomScaleNormal="61" workbookViewId="0">
      <pane xSplit="1" ySplit="5" topLeftCell="B6" activePane="bottomRight" state="frozenSplit"/>
      <selection pane="topRight" activeCell="K1" sqref="K1"/>
      <selection pane="bottomLeft" activeCell="A3" sqref="A3"/>
      <selection pane="bottomRight" activeCell="B1" sqref="B1"/>
    </sheetView>
  </sheetViews>
  <sheetFormatPr defaultColWidth="8.68359375" defaultRowHeight="14.4" x14ac:dyDescent="0.55000000000000004"/>
  <cols>
    <col min="1" max="1" width="24.41796875" style="1" customWidth="1"/>
    <col min="2" max="2" width="7.20703125" style="1" customWidth="1"/>
    <col min="3" max="3" width="8.68359375" style="1" bestFit="1" customWidth="1"/>
    <col min="4" max="4" width="5.734375" style="1" bestFit="1" customWidth="1"/>
    <col min="5" max="5" width="12.5234375" style="1" customWidth="1"/>
    <col min="6" max="6" width="14.7890625" style="1" customWidth="1"/>
    <col min="7" max="7" width="11.1015625" style="1" customWidth="1"/>
    <col min="8" max="8" width="13.68359375" style="1" customWidth="1"/>
    <col min="9" max="9" width="18.62890625" style="1" customWidth="1"/>
    <col min="10" max="10" width="9.26171875" style="1" customWidth="1"/>
    <col min="11" max="11" width="16.9453125" style="1" customWidth="1"/>
    <col min="12" max="12" width="9.9453125" style="1" customWidth="1"/>
    <col min="13" max="13" width="10.83984375" style="1" customWidth="1"/>
    <col min="14" max="14" width="10.5234375" style="1" customWidth="1"/>
    <col min="15" max="15" width="22.1015625" style="1" customWidth="1"/>
    <col min="16" max="16" width="21.62890625" style="1" customWidth="1"/>
    <col min="17" max="17" width="16.3125" style="1" customWidth="1"/>
    <col min="18" max="18" width="18.47265625" style="1" customWidth="1"/>
    <col min="19" max="19" width="16.7890625" style="1" customWidth="1"/>
    <col min="20" max="20" width="11.7890625" style="1" customWidth="1"/>
    <col min="21" max="16384" width="8.68359375" style="1"/>
  </cols>
  <sheetData>
    <row r="1" spans="1:20" ht="35.25" customHeight="1" thickBot="1" x14ac:dyDescent="0.6">
      <c r="A1" s="2" t="s">
        <v>8</v>
      </c>
      <c r="B1" s="113"/>
      <c r="C1" s="111"/>
      <c r="D1" s="112"/>
    </row>
    <row r="2" spans="1:20" ht="36" customHeight="1" thickBot="1" x14ac:dyDescent="0.6">
      <c r="A2" s="2" t="s">
        <v>9</v>
      </c>
      <c r="B2" s="113"/>
      <c r="C2" s="111"/>
      <c r="D2" s="112"/>
    </row>
    <row r="3" spans="1:20" ht="14.7" thickBot="1" x14ac:dyDescent="0.6">
      <c r="A3" s="21"/>
      <c r="B3" s="20"/>
      <c r="C3" s="20"/>
      <c r="D3" s="20"/>
    </row>
    <row r="4" spans="1:20" ht="75.75" customHeight="1" thickBot="1" x14ac:dyDescent="0.6">
      <c r="A4" s="99"/>
      <c r="B4" s="100"/>
      <c r="C4" s="100"/>
      <c r="D4" s="100" t="s">
        <v>99</v>
      </c>
      <c r="E4" s="100"/>
      <c r="F4" s="100"/>
      <c r="G4" s="101"/>
      <c r="H4" s="102"/>
      <c r="I4" s="103" t="s">
        <v>100</v>
      </c>
      <c r="J4" s="104"/>
      <c r="K4" s="107" t="s">
        <v>104</v>
      </c>
      <c r="L4" s="105"/>
      <c r="M4" s="105"/>
      <c r="N4" s="105"/>
      <c r="O4" s="106"/>
      <c r="P4" s="108"/>
      <c r="Q4" s="100" t="s">
        <v>101</v>
      </c>
      <c r="R4" s="109"/>
      <c r="S4" s="109"/>
      <c r="T4" s="110"/>
    </row>
    <row r="5" spans="1:20" ht="57.6" x14ac:dyDescent="0.55000000000000004">
      <c r="A5" s="43" t="s">
        <v>98</v>
      </c>
      <c r="B5" s="44" t="s">
        <v>1</v>
      </c>
      <c r="C5" s="44" t="s">
        <v>3</v>
      </c>
      <c r="D5" s="45" t="s">
        <v>2</v>
      </c>
      <c r="E5" s="44" t="s">
        <v>59</v>
      </c>
      <c r="F5" s="46" t="s">
        <v>63</v>
      </c>
      <c r="G5" s="44" t="s">
        <v>64</v>
      </c>
      <c r="H5" s="47" t="s">
        <v>105</v>
      </c>
      <c r="I5" s="47" t="s">
        <v>62</v>
      </c>
      <c r="J5" s="47" t="s">
        <v>103</v>
      </c>
      <c r="K5" s="48" t="s">
        <v>97</v>
      </c>
      <c r="L5" s="48" t="s">
        <v>39</v>
      </c>
      <c r="M5" s="48" t="s">
        <v>40</v>
      </c>
      <c r="N5" s="48" t="s">
        <v>41</v>
      </c>
      <c r="O5" s="48" t="s">
        <v>65</v>
      </c>
      <c r="P5" s="44" t="s">
        <v>93</v>
      </c>
      <c r="Q5" s="44" t="s">
        <v>95</v>
      </c>
      <c r="R5" s="44" t="s">
        <v>94</v>
      </c>
      <c r="S5" s="44" t="s">
        <v>96</v>
      </c>
      <c r="T5" s="54" t="s">
        <v>102</v>
      </c>
    </row>
    <row r="6" spans="1:20" x14ac:dyDescent="0.55000000000000004">
      <c r="A6" s="22"/>
      <c r="B6" s="23"/>
      <c r="C6" s="23"/>
      <c r="D6" s="23"/>
      <c r="E6" s="22"/>
      <c r="F6" s="24"/>
      <c r="G6" s="25"/>
      <c r="H6" s="26"/>
      <c r="I6" s="27"/>
      <c r="J6" s="55"/>
      <c r="K6" s="28"/>
      <c r="L6" s="29"/>
      <c r="M6" s="29"/>
      <c r="N6" s="29"/>
      <c r="O6" s="98">
        <f t="shared" ref="O6:O37" si="0">IF(I:I="Priority 1: Purchase and planting of seedlings - hardwoods",(J6*K6)/1000,IF(I:I="Priority 1: Purchase and planting of seedlings - conifers",(J6*K6)/1000,0))</f>
        <v>0</v>
      </c>
      <c r="P6" s="30"/>
      <c r="Q6" s="53">
        <f t="shared" ref="Q6:Q37" si="1">IF(I6="Priority 1: Purchase and planting of seedlings - hardwoods",O6*P6,IF(I6="Priority 1: Purchase and planting of seedlings - conifers", O6*P6,0))</f>
        <v>0</v>
      </c>
      <c r="R6" s="30"/>
      <c r="S6" s="53">
        <f t="shared" ref="S6:S37" si="2">IF(I6="Priority 1: Site prep - chemical/mechanical",J6*R6,IF(I6="Priority 2: Protection - budcapping",J6*R6,IF(I6="Priority 3: Release - mechanical/chemical",J6*R6,0)))</f>
        <v>0</v>
      </c>
      <c r="T6" s="53">
        <f>SUM(Q6,S6)</f>
        <v>0</v>
      </c>
    </row>
    <row r="7" spans="1:20" x14ac:dyDescent="0.55000000000000004">
      <c r="A7" s="22"/>
      <c r="B7" s="23"/>
      <c r="C7" s="23"/>
      <c r="D7" s="23"/>
      <c r="E7" s="22"/>
      <c r="F7" s="24"/>
      <c r="G7" s="25"/>
      <c r="H7" s="26"/>
      <c r="I7" s="27"/>
      <c r="J7" s="55"/>
      <c r="K7" s="28"/>
      <c r="L7" s="29"/>
      <c r="M7" s="29"/>
      <c r="N7" s="29"/>
      <c r="O7" s="98">
        <f t="shared" si="0"/>
        <v>0</v>
      </c>
      <c r="P7" s="30"/>
      <c r="Q7" s="53">
        <f t="shared" si="1"/>
        <v>0</v>
      </c>
      <c r="R7" s="30"/>
      <c r="S7" s="53">
        <f t="shared" si="2"/>
        <v>0</v>
      </c>
      <c r="T7" s="53">
        <f t="shared" ref="T7:T70" si="3">SUM(Q7,S7)</f>
        <v>0</v>
      </c>
    </row>
    <row r="8" spans="1:20" x14ac:dyDescent="0.55000000000000004">
      <c r="A8" s="22"/>
      <c r="B8" s="23"/>
      <c r="C8" s="23"/>
      <c r="D8" s="23"/>
      <c r="E8" s="22"/>
      <c r="F8" s="24"/>
      <c r="G8" s="25"/>
      <c r="H8" s="26"/>
      <c r="I8" s="27"/>
      <c r="J8" s="55"/>
      <c r="K8" s="28"/>
      <c r="L8" s="29"/>
      <c r="M8" s="29"/>
      <c r="N8" s="29"/>
      <c r="O8" s="98">
        <f t="shared" si="0"/>
        <v>0</v>
      </c>
      <c r="P8" s="30"/>
      <c r="Q8" s="53">
        <f t="shared" si="1"/>
        <v>0</v>
      </c>
      <c r="R8" s="30"/>
      <c r="S8" s="53">
        <f t="shared" si="2"/>
        <v>0</v>
      </c>
      <c r="T8" s="53">
        <f t="shared" si="3"/>
        <v>0</v>
      </c>
    </row>
    <row r="9" spans="1:20" x14ac:dyDescent="0.55000000000000004">
      <c r="A9" s="22"/>
      <c r="B9" s="23"/>
      <c r="C9" s="23"/>
      <c r="D9" s="23"/>
      <c r="E9" s="22"/>
      <c r="F9" s="24"/>
      <c r="G9" s="25"/>
      <c r="H9" s="26"/>
      <c r="I9" s="27"/>
      <c r="J9" s="55"/>
      <c r="K9" s="28"/>
      <c r="L9" s="29"/>
      <c r="M9" s="29"/>
      <c r="N9" s="29"/>
      <c r="O9" s="98">
        <f t="shared" si="0"/>
        <v>0</v>
      </c>
      <c r="P9" s="30"/>
      <c r="Q9" s="53">
        <f t="shared" si="1"/>
        <v>0</v>
      </c>
      <c r="R9" s="30"/>
      <c r="S9" s="53">
        <f t="shared" si="2"/>
        <v>0</v>
      </c>
      <c r="T9" s="53">
        <f t="shared" si="3"/>
        <v>0</v>
      </c>
    </row>
    <row r="10" spans="1:20" x14ac:dyDescent="0.55000000000000004">
      <c r="A10" s="22"/>
      <c r="B10" s="23"/>
      <c r="C10" s="23"/>
      <c r="D10" s="23"/>
      <c r="E10" s="22"/>
      <c r="F10" s="24"/>
      <c r="G10" s="25"/>
      <c r="H10" s="26"/>
      <c r="I10" s="27"/>
      <c r="J10" s="55"/>
      <c r="K10" s="28"/>
      <c r="L10" s="29"/>
      <c r="M10" s="29"/>
      <c r="N10" s="29"/>
      <c r="O10" s="98">
        <f t="shared" si="0"/>
        <v>0</v>
      </c>
      <c r="P10" s="30"/>
      <c r="Q10" s="53">
        <f t="shared" si="1"/>
        <v>0</v>
      </c>
      <c r="R10" s="30"/>
      <c r="S10" s="53">
        <f t="shared" si="2"/>
        <v>0</v>
      </c>
      <c r="T10" s="53">
        <f t="shared" si="3"/>
        <v>0</v>
      </c>
    </row>
    <row r="11" spans="1:20" x14ac:dyDescent="0.55000000000000004">
      <c r="A11" s="22"/>
      <c r="B11" s="23"/>
      <c r="C11" s="23"/>
      <c r="D11" s="23"/>
      <c r="E11" s="22"/>
      <c r="F11" s="24"/>
      <c r="G11" s="25"/>
      <c r="H11" s="26"/>
      <c r="I11" s="27"/>
      <c r="J11" s="55"/>
      <c r="K11" s="28"/>
      <c r="L11" s="29"/>
      <c r="M11" s="29"/>
      <c r="N11" s="29"/>
      <c r="O11" s="98">
        <f t="shared" si="0"/>
        <v>0</v>
      </c>
      <c r="P11" s="30"/>
      <c r="Q11" s="53">
        <f t="shared" si="1"/>
        <v>0</v>
      </c>
      <c r="R11" s="30"/>
      <c r="S11" s="53">
        <f t="shared" si="2"/>
        <v>0</v>
      </c>
      <c r="T11" s="53">
        <f t="shared" si="3"/>
        <v>0</v>
      </c>
    </row>
    <row r="12" spans="1:20" x14ac:dyDescent="0.55000000000000004">
      <c r="A12" s="22"/>
      <c r="B12" s="23"/>
      <c r="C12" s="23"/>
      <c r="D12" s="23"/>
      <c r="E12" s="22"/>
      <c r="F12" s="24"/>
      <c r="G12" s="25"/>
      <c r="H12" s="26"/>
      <c r="I12" s="27"/>
      <c r="J12" s="55"/>
      <c r="K12" s="28"/>
      <c r="L12" s="29"/>
      <c r="M12" s="29"/>
      <c r="N12" s="29"/>
      <c r="O12" s="98">
        <f t="shared" si="0"/>
        <v>0</v>
      </c>
      <c r="P12" s="30"/>
      <c r="Q12" s="53">
        <f t="shared" si="1"/>
        <v>0</v>
      </c>
      <c r="R12" s="30"/>
      <c r="S12" s="53">
        <f t="shared" si="2"/>
        <v>0</v>
      </c>
      <c r="T12" s="53">
        <f t="shared" si="3"/>
        <v>0</v>
      </c>
    </row>
    <row r="13" spans="1:20" x14ac:dyDescent="0.55000000000000004">
      <c r="A13" s="22"/>
      <c r="B13" s="23"/>
      <c r="C13" s="23"/>
      <c r="D13" s="23"/>
      <c r="E13" s="22"/>
      <c r="F13" s="24"/>
      <c r="G13" s="25"/>
      <c r="H13" s="26"/>
      <c r="I13" s="27"/>
      <c r="J13" s="55"/>
      <c r="K13" s="28"/>
      <c r="L13" s="29"/>
      <c r="M13" s="29"/>
      <c r="N13" s="29"/>
      <c r="O13" s="98">
        <f t="shared" si="0"/>
        <v>0</v>
      </c>
      <c r="P13" s="30"/>
      <c r="Q13" s="53">
        <f t="shared" si="1"/>
        <v>0</v>
      </c>
      <c r="R13" s="30"/>
      <c r="S13" s="53">
        <f t="shared" si="2"/>
        <v>0</v>
      </c>
      <c r="T13" s="53">
        <f t="shared" si="3"/>
        <v>0</v>
      </c>
    </row>
    <row r="14" spans="1:20" x14ac:dyDescent="0.55000000000000004">
      <c r="A14" s="31"/>
      <c r="B14" s="22"/>
      <c r="C14" s="31"/>
      <c r="D14" s="31"/>
      <c r="E14" s="22"/>
      <c r="F14" s="24"/>
      <c r="G14" s="25"/>
      <c r="H14" s="26"/>
      <c r="I14" s="27"/>
      <c r="J14" s="55"/>
      <c r="K14" s="28"/>
      <c r="L14" s="29"/>
      <c r="M14" s="29"/>
      <c r="N14" s="29"/>
      <c r="O14" s="98">
        <f t="shared" si="0"/>
        <v>0</v>
      </c>
      <c r="P14" s="30"/>
      <c r="Q14" s="53">
        <f t="shared" si="1"/>
        <v>0</v>
      </c>
      <c r="R14" s="30"/>
      <c r="S14" s="53">
        <f t="shared" si="2"/>
        <v>0</v>
      </c>
      <c r="T14" s="53">
        <f t="shared" si="3"/>
        <v>0</v>
      </c>
    </row>
    <row r="15" spans="1:20" x14ac:dyDescent="0.55000000000000004">
      <c r="A15" s="31"/>
      <c r="B15" s="22"/>
      <c r="C15" s="31"/>
      <c r="D15" s="31"/>
      <c r="E15" s="22"/>
      <c r="F15" s="24"/>
      <c r="G15" s="25"/>
      <c r="H15" s="26"/>
      <c r="I15" s="27"/>
      <c r="J15" s="55"/>
      <c r="K15" s="28"/>
      <c r="L15" s="29"/>
      <c r="M15" s="29"/>
      <c r="N15" s="29"/>
      <c r="O15" s="98">
        <f t="shared" si="0"/>
        <v>0</v>
      </c>
      <c r="P15" s="30"/>
      <c r="Q15" s="53">
        <f t="shared" si="1"/>
        <v>0</v>
      </c>
      <c r="R15" s="30"/>
      <c r="S15" s="53">
        <f t="shared" si="2"/>
        <v>0</v>
      </c>
      <c r="T15" s="53">
        <f t="shared" si="3"/>
        <v>0</v>
      </c>
    </row>
    <row r="16" spans="1:20" x14ac:dyDescent="0.55000000000000004">
      <c r="A16" s="31"/>
      <c r="B16" s="22"/>
      <c r="C16" s="31"/>
      <c r="D16" s="31"/>
      <c r="E16" s="22"/>
      <c r="F16" s="24"/>
      <c r="G16" s="25"/>
      <c r="H16" s="26"/>
      <c r="I16" s="27"/>
      <c r="J16" s="55"/>
      <c r="K16" s="28"/>
      <c r="L16" s="29"/>
      <c r="M16" s="29"/>
      <c r="N16" s="29"/>
      <c r="O16" s="98">
        <f t="shared" si="0"/>
        <v>0</v>
      </c>
      <c r="P16" s="30"/>
      <c r="Q16" s="53">
        <f t="shared" si="1"/>
        <v>0</v>
      </c>
      <c r="R16" s="30"/>
      <c r="S16" s="53">
        <f t="shared" si="2"/>
        <v>0</v>
      </c>
      <c r="T16" s="53">
        <f t="shared" si="3"/>
        <v>0</v>
      </c>
    </row>
    <row r="17" spans="1:20" x14ac:dyDescent="0.55000000000000004">
      <c r="A17" s="31"/>
      <c r="B17" s="22"/>
      <c r="C17" s="31"/>
      <c r="D17" s="31"/>
      <c r="E17" s="22"/>
      <c r="F17" s="24"/>
      <c r="G17" s="25"/>
      <c r="H17" s="26"/>
      <c r="I17" s="27"/>
      <c r="J17" s="55"/>
      <c r="K17" s="28"/>
      <c r="L17" s="29"/>
      <c r="M17" s="29"/>
      <c r="N17" s="29"/>
      <c r="O17" s="98">
        <f t="shared" si="0"/>
        <v>0</v>
      </c>
      <c r="P17" s="30"/>
      <c r="Q17" s="53">
        <f t="shared" si="1"/>
        <v>0</v>
      </c>
      <c r="R17" s="30"/>
      <c r="S17" s="53">
        <f t="shared" si="2"/>
        <v>0</v>
      </c>
      <c r="T17" s="53">
        <f t="shared" si="3"/>
        <v>0</v>
      </c>
    </row>
    <row r="18" spans="1:20" x14ac:dyDescent="0.55000000000000004">
      <c r="A18" s="31"/>
      <c r="B18" s="22"/>
      <c r="C18" s="31"/>
      <c r="D18" s="31"/>
      <c r="E18" s="22"/>
      <c r="F18" s="24"/>
      <c r="G18" s="25"/>
      <c r="H18" s="26"/>
      <c r="I18" s="27"/>
      <c r="J18" s="55"/>
      <c r="K18" s="28"/>
      <c r="L18" s="29"/>
      <c r="M18" s="29"/>
      <c r="N18" s="29"/>
      <c r="O18" s="98">
        <f t="shared" si="0"/>
        <v>0</v>
      </c>
      <c r="P18" s="30"/>
      <c r="Q18" s="53">
        <f t="shared" si="1"/>
        <v>0</v>
      </c>
      <c r="R18" s="30"/>
      <c r="S18" s="53">
        <f t="shared" si="2"/>
        <v>0</v>
      </c>
      <c r="T18" s="53">
        <f t="shared" si="3"/>
        <v>0</v>
      </c>
    </row>
    <row r="19" spans="1:20" x14ac:dyDescent="0.55000000000000004">
      <c r="A19" s="31"/>
      <c r="B19" s="22"/>
      <c r="C19" s="31"/>
      <c r="D19" s="31"/>
      <c r="E19" s="22"/>
      <c r="F19" s="24"/>
      <c r="G19" s="25"/>
      <c r="H19" s="26"/>
      <c r="I19" s="27"/>
      <c r="J19" s="55"/>
      <c r="K19" s="28"/>
      <c r="L19" s="29"/>
      <c r="M19" s="29"/>
      <c r="N19" s="29"/>
      <c r="O19" s="98">
        <f t="shared" si="0"/>
        <v>0</v>
      </c>
      <c r="P19" s="30"/>
      <c r="Q19" s="53">
        <f t="shared" si="1"/>
        <v>0</v>
      </c>
      <c r="R19" s="30"/>
      <c r="S19" s="53">
        <f t="shared" si="2"/>
        <v>0</v>
      </c>
      <c r="T19" s="53">
        <f t="shared" si="3"/>
        <v>0</v>
      </c>
    </row>
    <row r="20" spans="1:20" x14ac:dyDescent="0.55000000000000004">
      <c r="A20" s="31"/>
      <c r="B20" s="22"/>
      <c r="C20" s="31"/>
      <c r="D20" s="31"/>
      <c r="E20" s="22"/>
      <c r="F20" s="24"/>
      <c r="G20" s="25"/>
      <c r="H20" s="26"/>
      <c r="I20" s="27"/>
      <c r="J20" s="55"/>
      <c r="K20" s="28"/>
      <c r="L20" s="29"/>
      <c r="M20" s="29"/>
      <c r="N20" s="29"/>
      <c r="O20" s="98">
        <f t="shared" si="0"/>
        <v>0</v>
      </c>
      <c r="P20" s="30"/>
      <c r="Q20" s="53">
        <f t="shared" si="1"/>
        <v>0</v>
      </c>
      <c r="R20" s="30"/>
      <c r="S20" s="53">
        <f t="shared" si="2"/>
        <v>0</v>
      </c>
      <c r="T20" s="53">
        <f t="shared" si="3"/>
        <v>0</v>
      </c>
    </row>
    <row r="21" spans="1:20" x14ac:dyDescent="0.55000000000000004">
      <c r="A21" s="31"/>
      <c r="B21" s="22"/>
      <c r="C21" s="31"/>
      <c r="D21" s="31"/>
      <c r="E21" s="22"/>
      <c r="F21" s="24"/>
      <c r="G21" s="25"/>
      <c r="H21" s="26"/>
      <c r="I21" s="27"/>
      <c r="J21" s="55"/>
      <c r="K21" s="28"/>
      <c r="L21" s="29"/>
      <c r="M21" s="29"/>
      <c r="N21" s="29"/>
      <c r="O21" s="98">
        <f t="shared" si="0"/>
        <v>0</v>
      </c>
      <c r="P21" s="30"/>
      <c r="Q21" s="53">
        <f t="shared" si="1"/>
        <v>0</v>
      </c>
      <c r="R21" s="30"/>
      <c r="S21" s="53">
        <f t="shared" si="2"/>
        <v>0</v>
      </c>
      <c r="T21" s="53">
        <f t="shared" si="3"/>
        <v>0</v>
      </c>
    </row>
    <row r="22" spans="1:20" x14ac:dyDescent="0.55000000000000004">
      <c r="A22" s="31"/>
      <c r="B22" s="32"/>
      <c r="C22" s="23"/>
      <c r="D22" s="23"/>
      <c r="E22" s="22"/>
      <c r="F22" s="24"/>
      <c r="G22" s="25"/>
      <c r="H22" s="26"/>
      <c r="I22" s="27"/>
      <c r="J22" s="55"/>
      <c r="K22" s="28"/>
      <c r="L22" s="29"/>
      <c r="M22" s="29"/>
      <c r="N22" s="29"/>
      <c r="O22" s="98">
        <f t="shared" si="0"/>
        <v>0</v>
      </c>
      <c r="P22" s="30"/>
      <c r="Q22" s="53">
        <f t="shared" si="1"/>
        <v>0</v>
      </c>
      <c r="R22" s="30"/>
      <c r="S22" s="53">
        <f t="shared" si="2"/>
        <v>0</v>
      </c>
      <c r="T22" s="53">
        <f t="shared" si="3"/>
        <v>0</v>
      </c>
    </row>
    <row r="23" spans="1:20" x14ac:dyDescent="0.55000000000000004">
      <c r="A23" s="31"/>
      <c r="B23" s="32"/>
      <c r="C23" s="23"/>
      <c r="D23" s="23"/>
      <c r="E23" s="22"/>
      <c r="F23" s="24"/>
      <c r="G23" s="25"/>
      <c r="H23" s="26"/>
      <c r="I23" s="27"/>
      <c r="J23" s="55"/>
      <c r="K23" s="28"/>
      <c r="L23" s="29"/>
      <c r="M23" s="29"/>
      <c r="N23" s="29"/>
      <c r="O23" s="98">
        <f t="shared" si="0"/>
        <v>0</v>
      </c>
      <c r="P23" s="30"/>
      <c r="Q23" s="53">
        <f t="shared" si="1"/>
        <v>0</v>
      </c>
      <c r="R23" s="30"/>
      <c r="S23" s="53">
        <f t="shared" si="2"/>
        <v>0</v>
      </c>
      <c r="T23" s="53">
        <f t="shared" si="3"/>
        <v>0</v>
      </c>
    </row>
    <row r="24" spans="1:20" x14ac:dyDescent="0.55000000000000004">
      <c r="A24" s="31"/>
      <c r="B24" s="32"/>
      <c r="C24" s="23"/>
      <c r="D24" s="23"/>
      <c r="E24" s="22"/>
      <c r="F24" s="24"/>
      <c r="G24" s="25"/>
      <c r="H24" s="26"/>
      <c r="I24" s="27"/>
      <c r="J24" s="55"/>
      <c r="K24" s="28"/>
      <c r="L24" s="29"/>
      <c r="M24" s="29"/>
      <c r="N24" s="29"/>
      <c r="O24" s="98">
        <f t="shared" si="0"/>
        <v>0</v>
      </c>
      <c r="P24" s="30"/>
      <c r="Q24" s="53">
        <f t="shared" si="1"/>
        <v>0</v>
      </c>
      <c r="R24" s="30"/>
      <c r="S24" s="53">
        <f t="shared" si="2"/>
        <v>0</v>
      </c>
      <c r="T24" s="53">
        <f t="shared" si="3"/>
        <v>0</v>
      </c>
    </row>
    <row r="25" spans="1:20" x14ac:dyDescent="0.55000000000000004">
      <c r="A25" s="31"/>
      <c r="B25" s="32"/>
      <c r="C25" s="23"/>
      <c r="D25" s="23"/>
      <c r="E25" s="22"/>
      <c r="F25" s="24"/>
      <c r="G25" s="25"/>
      <c r="H25" s="26"/>
      <c r="I25" s="27"/>
      <c r="J25" s="55"/>
      <c r="K25" s="28"/>
      <c r="L25" s="29"/>
      <c r="M25" s="29"/>
      <c r="N25" s="29"/>
      <c r="O25" s="98">
        <f t="shared" si="0"/>
        <v>0</v>
      </c>
      <c r="P25" s="30"/>
      <c r="Q25" s="53">
        <f t="shared" si="1"/>
        <v>0</v>
      </c>
      <c r="R25" s="30"/>
      <c r="S25" s="53">
        <f t="shared" si="2"/>
        <v>0</v>
      </c>
      <c r="T25" s="53">
        <f t="shared" si="3"/>
        <v>0</v>
      </c>
    </row>
    <row r="26" spans="1:20" x14ac:dyDescent="0.55000000000000004">
      <c r="A26" s="31"/>
      <c r="B26" s="32"/>
      <c r="C26" s="23"/>
      <c r="D26" s="23"/>
      <c r="E26" s="22"/>
      <c r="F26" s="24"/>
      <c r="G26" s="25"/>
      <c r="H26" s="26"/>
      <c r="I26" s="27"/>
      <c r="J26" s="55"/>
      <c r="K26" s="28"/>
      <c r="L26" s="29"/>
      <c r="M26" s="29"/>
      <c r="N26" s="29"/>
      <c r="O26" s="98">
        <f t="shared" si="0"/>
        <v>0</v>
      </c>
      <c r="P26" s="30"/>
      <c r="Q26" s="53">
        <f t="shared" si="1"/>
        <v>0</v>
      </c>
      <c r="R26" s="30"/>
      <c r="S26" s="53">
        <f t="shared" si="2"/>
        <v>0</v>
      </c>
      <c r="T26" s="53">
        <f t="shared" si="3"/>
        <v>0</v>
      </c>
    </row>
    <row r="27" spans="1:20" x14ac:dyDescent="0.55000000000000004">
      <c r="A27" s="31"/>
      <c r="B27" s="32"/>
      <c r="C27" s="23"/>
      <c r="D27" s="23"/>
      <c r="E27" s="22"/>
      <c r="F27" s="24"/>
      <c r="G27" s="25"/>
      <c r="H27" s="26"/>
      <c r="I27" s="27"/>
      <c r="J27" s="55"/>
      <c r="K27" s="28"/>
      <c r="L27" s="29"/>
      <c r="M27" s="29"/>
      <c r="N27" s="29"/>
      <c r="O27" s="98">
        <f t="shared" si="0"/>
        <v>0</v>
      </c>
      <c r="P27" s="30"/>
      <c r="Q27" s="53">
        <f t="shared" si="1"/>
        <v>0</v>
      </c>
      <c r="R27" s="30"/>
      <c r="S27" s="53">
        <f t="shared" si="2"/>
        <v>0</v>
      </c>
      <c r="T27" s="53">
        <f t="shared" si="3"/>
        <v>0</v>
      </c>
    </row>
    <row r="28" spans="1:20" x14ac:dyDescent="0.55000000000000004">
      <c r="A28" s="31"/>
      <c r="B28" s="32"/>
      <c r="C28" s="31"/>
      <c r="D28" s="31"/>
      <c r="E28" s="22"/>
      <c r="F28" s="24"/>
      <c r="G28" s="25"/>
      <c r="H28" s="26"/>
      <c r="I28" s="27"/>
      <c r="J28" s="55"/>
      <c r="K28" s="28"/>
      <c r="L28" s="29"/>
      <c r="M28" s="29"/>
      <c r="N28" s="29"/>
      <c r="O28" s="98">
        <f t="shared" si="0"/>
        <v>0</v>
      </c>
      <c r="P28" s="30"/>
      <c r="Q28" s="53">
        <f t="shared" si="1"/>
        <v>0</v>
      </c>
      <c r="R28" s="30"/>
      <c r="S28" s="53">
        <f t="shared" si="2"/>
        <v>0</v>
      </c>
      <c r="T28" s="53">
        <f t="shared" si="3"/>
        <v>0</v>
      </c>
    </row>
    <row r="29" spans="1:20" x14ac:dyDescent="0.55000000000000004">
      <c r="A29" s="31"/>
      <c r="B29" s="32"/>
      <c r="C29" s="31"/>
      <c r="D29" s="31"/>
      <c r="E29" s="22"/>
      <c r="F29" s="24"/>
      <c r="G29" s="25"/>
      <c r="H29" s="26"/>
      <c r="I29" s="27"/>
      <c r="J29" s="55"/>
      <c r="K29" s="28"/>
      <c r="L29" s="29"/>
      <c r="M29" s="29"/>
      <c r="N29" s="29"/>
      <c r="O29" s="98">
        <f t="shared" si="0"/>
        <v>0</v>
      </c>
      <c r="P29" s="30"/>
      <c r="Q29" s="53">
        <f t="shared" si="1"/>
        <v>0</v>
      </c>
      <c r="R29" s="30"/>
      <c r="S29" s="53">
        <f t="shared" si="2"/>
        <v>0</v>
      </c>
      <c r="T29" s="53">
        <f t="shared" si="3"/>
        <v>0</v>
      </c>
    </row>
    <row r="30" spans="1:20" x14ac:dyDescent="0.55000000000000004">
      <c r="A30" s="31"/>
      <c r="B30" s="32"/>
      <c r="C30" s="31"/>
      <c r="D30" s="31"/>
      <c r="E30" s="22"/>
      <c r="F30" s="24"/>
      <c r="G30" s="25"/>
      <c r="H30" s="26"/>
      <c r="I30" s="27"/>
      <c r="J30" s="55"/>
      <c r="K30" s="28"/>
      <c r="L30" s="29"/>
      <c r="M30" s="29"/>
      <c r="N30" s="29"/>
      <c r="O30" s="98">
        <f t="shared" si="0"/>
        <v>0</v>
      </c>
      <c r="P30" s="30"/>
      <c r="Q30" s="53">
        <f t="shared" si="1"/>
        <v>0</v>
      </c>
      <c r="R30" s="30"/>
      <c r="S30" s="53">
        <f t="shared" si="2"/>
        <v>0</v>
      </c>
      <c r="T30" s="53">
        <f t="shared" si="3"/>
        <v>0</v>
      </c>
    </row>
    <row r="31" spans="1:20" x14ac:dyDescent="0.55000000000000004">
      <c r="A31" s="31"/>
      <c r="B31" s="32"/>
      <c r="C31" s="31"/>
      <c r="D31" s="31"/>
      <c r="E31" s="22"/>
      <c r="F31" s="24"/>
      <c r="G31" s="25"/>
      <c r="H31" s="26"/>
      <c r="I31" s="27"/>
      <c r="J31" s="55"/>
      <c r="K31" s="28"/>
      <c r="L31" s="29"/>
      <c r="M31" s="29"/>
      <c r="N31" s="29"/>
      <c r="O31" s="98">
        <f t="shared" si="0"/>
        <v>0</v>
      </c>
      <c r="P31" s="30"/>
      <c r="Q31" s="53">
        <f t="shared" si="1"/>
        <v>0</v>
      </c>
      <c r="R31" s="30"/>
      <c r="S31" s="53">
        <f t="shared" si="2"/>
        <v>0</v>
      </c>
      <c r="T31" s="53">
        <f t="shared" si="3"/>
        <v>0</v>
      </c>
    </row>
    <row r="32" spans="1:20" x14ac:dyDescent="0.55000000000000004">
      <c r="A32" s="31"/>
      <c r="B32" s="32"/>
      <c r="C32" s="31"/>
      <c r="D32" s="31"/>
      <c r="E32" s="22"/>
      <c r="F32" s="24"/>
      <c r="G32" s="25"/>
      <c r="H32" s="26"/>
      <c r="I32" s="27"/>
      <c r="J32" s="55"/>
      <c r="K32" s="28"/>
      <c r="L32" s="29"/>
      <c r="M32" s="29"/>
      <c r="N32" s="29"/>
      <c r="O32" s="98">
        <f t="shared" si="0"/>
        <v>0</v>
      </c>
      <c r="P32" s="30"/>
      <c r="Q32" s="53">
        <f t="shared" si="1"/>
        <v>0</v>
      </c>
      <c r="R32" s="30"/>
      <c r="S32" s="53">
        <f t="shared" si="2"/>
        <v>0</v>
      </c>
      <c r="T32" s="53">
        <f t="shared" si="3"/>
        <v>0</v>
      </c>
    </row>
    <row r="33" spans="1:20" x14ac:dyDescent="0.55000000000000004">
      <c r="A33" s="31"/>
      <c r="B33" s="32"/>
      <c r="C33" s="31"/>
      <c r="D33" s="31"/>
      <c r="E33" s="22"/>
      <c r="F33" s="24"/>
      <c r="G33" s="25"/>
      <c r="H33" s="26"/>
      <c r="I33" s="27"/>
      <c r="J33" s="55"/>
      <c r="K33" s="28"/>
      <c r="L33" s="29"/>
      <c r="M33" s="29"/>
      <c r="N33" s="29"/>
      <c r="O33" s="98">
        <f t="shared" si="0"/>
        <v>0</v>
      </c>
      <c r="P33" s="30"/>
      <c r="Q33" s="53">
        <f t="shared" si="1"/>
        <v>0</v>
      </c>
      <c r="R33" s="30"/>
      <c r="S33" s="53">
        <f t="shared" si="2"/>
        <v>0</v>
      </c>
      <c r="T33" s="53">
        <f t="shared" si="3"/>
        <v>0</v>
      </c>
    </row>
    <row r="34" spans="1:20" x14ac:dyDescent="0.55000000000000004">
      <c r="A34" s="31"/>
      <c r="B34" s="32"/>
      <c r="C34" s="31"/>
      <c r="D34" s="31"/>
      <c r="E34" s="22"/>
      <c r="F34" s="24"/>
      <c r="G34" s="25"/>
      <c r="H34" s="26"/>
      <c r="I34" s="27"/>
      <c r="J34" s="55"/>
      <c r="K34" s="28"/>
      <c r="L34" s="29"/>
      <c r="M34" s="29"/>
      <c r="N34" s="29"/>
      <c r="O34" s="98">
        <f t="shared" si="0"/>
        <v>0</v>
      </c>
      <c r="P34" s="30"/>
      <c r="Q34" s="53">
        <f t="shared" si="1"/>
        <v>0</v>
      </c>
      <c r="R34" s="30"/>
      <c r="S34" s="53">
        <f t="shared" si="2"/>
        <v>0</v>
      </c>
      <c r="T34" s="53">
        <f t="shared" si="3"/>
        <v>0</v>
      </c>
    </row>
    <row r="35" spans="1:20" x14ac:dyDescent="0.55000000000000004">
      <c r="A35" s="31"/>
      <c r="B35" s="32"/>
      <c r="C35" s="31"/>
      <c r="D35" s="31"/>
      <c r="E35" s="22"/>
      <c r="F35" s="24"/>
      <c r="G35" s="25"/>
      <c r="H35" s="26"/>
      <c r="I35" s="27"/>
      <c r="J35" s="55"/>
      <c r="K35" s="28"/>
      <c r="L35" s="29"/>
      <c r="M35" s="29"/>
      <c r="N35" s="29"/>
      <c r="O35" s="98">
        <f t="shared" si="0"/>
        <v>0</v>
      </c>
      <c r="P35" s="30"/>
      <c r="Q35" s="53">
        <f t="shared" si="1"/>
        <v>0</v>
      </c>
      <c r="R35" s="30"/>
      <c r="S35" s="53">
        <f t="shared" si="2"/>
        <v>0</v>
      </c>
      <c r="T35" s="53">
        <f t="shared" si="3"/>
        <v>0</v>
      </c>
    </row>
    <row r="36" spans="1:20" x14ac:dyDescent="0.55000000000000004">
      <c r="A36" s="31"/>
      <c r="B36" s="32"/>
      <c r="C36" s="31"/>
      <c r="D36" s="31"/>
      <c r="E36" s="22"/>
      <c r="F36" s="24"/>
      <c r="G36" s="25"/>
      <c r="H36" s="26"/>
      <c r="I36" s="27"/>
      <c r="J36" s="55"/>
      <c r="K36" s="28"/>
      <c r="L36" s="29"/>
      <c r="M36" s="29"/>
      <c r="N36" s="29"/>
      <c r="O36" s="98">
        <f t="shared" si="0"/>
        <v>0</v>
      </c>
      <c r="P36" s="30"/>
      <c r="Q36" s="53">
        <f t="shared" si="1"/>
        <v>0</v>
      </c>
      <c r="R36" s="30"/>
      <c r="S36" s="53">
        <f t="shared" si="2"/>
        <v>0</v>
      </c>
      <c r="T36" s="53">
        <f t="shared" si="3"/>
        <v>0</v>
      </c>
    </row>
    <row r="37" spans="1:20" x14ac:dyDescent="0.55000000000000004">
      <c r="A37" s="31"/>
      <c r="B37" s="32"/>
      <c r="C37" s="31"/>
      <c r="D37" s="31"/>
      <c r="E37" s="22"/>
      <c r="F37" s="24"/>
      <c r="G37" s="25"/>
      <c r="H37" s="26"/>
      <c r="I37" s="27"/>
      <c r="J37" s="55"/>
      <c r="K37" s="28"/>
      <c r="L37" s="29"/>
      <c r="M37" s="29"/>
      <c r="N37" s="29"/>
      <c r="O37" s="98">
        <f t="shared" si="0"/>
        <v>0</v>
      </c>
      <c r="P37" s="30"/>
      <c r="Q37" s="53">
        <f t="shared" si="1"/>
        <v>0</v>
      </c>
      <c r="R37" s="30"/>
      <c r="S37" s="53">
        <f t="shared" si="2"/>
        <v>0</v>
      </c>
      <c r="T37" s="53">
        <f t="shared" si="3"/>
        <v>0</v>
      </c>
    </row>
    <row r="38" spans="1:20" x14ac:dyDescent="0.55000000000000004">
      <c r="A38" s="31"/>
      <c r="B38" s="32"/>
      <c r="C38" s="23"/>
      <c r="D38" s="23"/>
      <c r="E38" s="22"/>
      <c r="F38" s="24"/>
      <c r="G38" s="25"/>
      <c r="H38" s="26"/>
      <c r="I38" s="27"/>
      <c r="J38" s="55"/>
      <c r="K38" s="28"/>
      <c r="L38" s="29"/>
      <c r="M38" s="29"/>
      <c r="N38" s="29"/>
      <c r="O38" s="98">
        <f t="shared" ref="O38:O69" si="4">IF(I:I="Priority 1: Purchase and planting of seedlings - hardwoods",(J38*K38)/1000,IF(I:I="Priority 1: Purchase and planting of seedlings - conifers",(J38*K38)/1000,0))</f>
        <v>0</v>
      </c>
      <c r="P38" s="30"/>
      <c r="Q38" s="53">
        <f t="shared" ref="Q38:Q69" si="5">IF(I38="Priority 1: Purchase and planting of seedlings - hardwoods",O38*P38,IF(I38="Priority 1: Purchase and planting of seedlings - conifers", O38*P38,0))</f>
        <v>0</v>
      </c>
      <c r="R38" s="30"/>
      <c r="S38" s="53">
        <f t="shared" ref="S38:S69" si="6">IF(I38="Priority 1: Site prep - chemical/mechanical",J38*R38,IF(I38="Priority 2: Protection - budcapping",J38*R38,IF(I38="Priority 3: Release - mechanical/chemical",J38*R38,0)))</f>
        <v>0</v>
      </c>
      <c r="T38" s="53">
        <f t="shared" si="3"/>
        <v>0</v>
      </c>
    </row>
    <row r="39" spans="1:20" x14ac:dyDescent="0.55000000000000004">
      <c r="A39" s="31"/>
      <c r="B39" s="32"/>
      <c r="C39" s="31"/>
      <c r="D39" s="31"/>
      <c r="E39" s="22"/>
      <c r="F39" s="24"/>
      <c r="G39" s="25"/>
      <c r="H39" s="26"/>
      <c r="I39" s="27"/>
      <c r="J39" s="55"/>
      <c r="K39" s="28"/>
      <c r="L39" s="29"/>
      <c r="M39" s="29"/>
      <c r="N39" s="29"/>
      <c r="O39" s="98">
        <f t="shared" si="4"/>
        <v>0</v>
      </c>
      <c r="P39" s="30"/>
      <c r="Q39" s="53">
        <f t="shared" si="5"/>
        <v>0</v>
      </c>
      <c r="R39" s="30"/>
      <c r="S39" s="53">
        <f t="shared" si="6"/>
        <v>0</v>
      </c>
      <c r="T39" s="53">
        <f t="shared" si="3"/>
        <v>0</v>
      </c>
    </row>
    <row r="40" spans="1:20" x14ac:dyDescent="0.55000000000000004">
      <c r="A40" s="31"/>
      <c r="B40" s="32"/>
      <c r="C40" s="31"/>
      <c r="D40" s="31"/>
      <c r="E40" s="22"/>
      <c r="F40" s="24"/>
      <c r="G40" s="25"/>
      <c r="H40" s="26"/>
      <c r="I40" s="27"/>
      <c r="J40" s="55"/>
      <c r="K40" s="28"/>
      <c r="L40" s="29"/>
      <c r="M40" s="29"/>
      <c r="N40" s="29"/>
      <c r="O40" s="98">
        <f t="shared" si="4"/>
        <v>0</v>
      </c>
      <c r="P40" s="30"/>
      <c r="Q40" s="53">
        <f t="shared" si="5"/>
        <v>0</v>
      </c>
      <c r="R40" s="30"/>
      <c r="S40" s="53">
        <f t="shared" si="6"/>
        <v>0</v>
      </c>
      <c r="T40" s="53">
        <f t="shared" si="3"/>
        <v>0</v>
      </c>
    </row>
    <row r="41" spans="1:20" x14ac:dyDescent="0.55000000000000004">
      <c r="A41" s="31"/>
      <c r="B41" s="32"/>
      <c r="C41" s="31"/>
      <c r="D41" s="31"/>
      <c r="E41" s="22"/>
      <c r="F41" s="24"/>
      <c r="G41" s="25"/>
      <c r="H41" s="26"/>
      <c r="I41" s="27"/>
      <c r="J41" s="55"/>
      <c r="K41" s="28"/>
      <c r="L41" s="29"/>
      <c r="M41" s="29"/>
      <c r="N41" s="29"/>
      <c r="O41" s="98">
        <f t="shared" si="4"/>
        <v>0</v>
      </c>
      <c r="P41" s="30"/>
      <c r="Q41" s="53">
        <f t="shared" si="5"/>
        <v>0</v>
      </c>
      <c r="R41" s="30"/>
      <c r="S41" s="53">
        <f t="shared" si="6"/>
        <v>0</v>
      </c>
      <c r="T41" s="53">
        <f t="shared" si="3"/>
        <v>0</v>
      </c>
    </row>
    <row r="42" spans="1:20" x14ac:dyDescent="0.55000000000000004">
      <c r="A42" s="31"/>
      <c r="B42" s="32"/>
      <c r="C42" s="31"/>
      <c r="D42" s="31"/>
      <c r="E42" s="22"/>
      <c r="F42" s="24"/>
      <c r="G42" s="25"/>
      <c r="H42" s="26"/>
      <c r="I42" s="27"/>
      <c r="J42" s="55"/>
      <c r="K42" s="28"/>
      <c r="L42" s="29"/>
      <c r="M42" s="29"/>
      <c r="N42" s="29"/>
      <c r="O42" s="98">
        <f t="shared" si="4"/>
        <v>0</v>
      </c>
      <c r="P42" s="30"/>
      <c r="Q42" s="53">
        <f t="shared" si="5"/>
        <v>0</v>
      </c>
      <c r="R42" s="30"/>
      <c r="S42" s="53">
        <f t="shared" si="6"/>
        <v>0</v>
      </c>
      <c r="T42" s="53">
        <f t="shared" si="3"/>
        <v>0</v>
      </c>
    </row>
    <row r="43" spans="1:20" x14ac:dyDescent="0.55000000000000004">
      <c r="A43" s="31"/>
      <c r="B43" s="32"/>
      <c r="C43" s="31"/>
      <c r="D43" s="31"/>
      <c r="E43" s="22"/>
      <c r="F43" s="24"/>
      <c r="G43" s="25"/>
      <c r="H43" s="26"/>
      <c r="I43" s="27"/>
      <c r="J43" s="55"/>
      <c r="K43" s="28"/>
      <c r="L43" s="29"/>
      <c r="M43" s="29"/>
      <c r="N43" s="29"/>
      <c r="O43" s="98">
        <f t="shared" si="4"/>
        <v>0</v>
      </c>
      <c r="P43" s="30"/>
      <c r="Q43" s="53">
        <f t="shared" si="5"/>
        <v>0</v>
      </c>
      <c r="R43" s="30"/>
      <c r="S43" s="53">
        <f t="shared" si="6"/>
        <v>0</v>
      </c>
      <c r="T43" s="53">
        <f t="shared" si="3"/>
        <v>0</v>
      </c>
    </row>
    <row r="44" spans="1:20" x14ac:dyDescent="0.55000000000000004">
      <c r="A44" s="31"/>
      <c r="B44" s="32"/>
      <c r="C44" s="31"/>
      <c r="D44" s="31"/>
      <c r="E44" s="22"/>
      <c r="F44" s="24"/>
      <c r="G44" s="25"/>
      <c r="H44" s="26"/>
      <c r="I44" s="27"/>
      <c r="J44" s="55"/>
      <c r="K44" s="28"/>
      <c r="L44" s="29"/>
      <c r="M44" s="29"/>
      <c r="N44" s="29"/>
      <c r="O44" s="98">
        <f t="shared" si="4"/>
        <v>0</v>
      </c>
      <c r="P44" s="30"/>
      <c r="Q44" s="53">
        <f t="shared" si="5"/>
        <v>0</v>
      </c>
      <c r="R44" s="30"/>
      <c r="S44" s="53">
        <f t="shared" si="6"/>
        <v>0</v>
      </c>
      <c r="T44" s="53">
        <f t="shared" si="3"/>
        <v>0</v>
      </c>
    </row>
    <row r="45" spans="1:20" x14ac:dyDescent="0.55000000000000004">
      <c r="A45" s="31"/>
      <c r="B45" s="32"/>
      <c r="C45" s="31"/>
      <c r="D45" s="31"/>
      <c r="E45" s="22"/>
      <c r="F45" s="24"/>
      <c r="G45" s="25"/>
      <c r="H45" s="26"/>
      <c r="I45" s="27"/>
      <c r="J45" s="55"/>
      <c r="K45" s="28"/>
      <c r="L45" s="29"/>
      <c r="M45" s="29"/>
      <c r="N45" s="29"/>
      <c r="O45" s="98">
        <f t="shared" si="4"/>
        <v>0</v>
      </c>
      <c r="P45" s="30"/>
      <c r="Q45" s="53">
        <f t="shared" si="5"/>
        <v>0</v>
      </c>
      <c r="R45" s="30"/>
      <c r="S45" s="53">
        <f t="shared" si="6"/>
        <v>0</v>
      </c>
      <c r="T45" s="53">
        <f t="shared" si="3"/>
        <v>0</v>
      </c>
    </row>
    <row r="46" spans="1:20" x14ac:dyDescent="0.55000000000000004">
      <c r="A46" s="31"/>
      <c r="B46" s="32"/>
      <c r="C46" s="31"/>
      <c r="D46" s="31"/>
      <c r="E46" s="22"/>
      <c r="F46" s="24"/>
      <c r="G46" s="25"/>
      <c r="H46" s="26"/>
      <c r="I46" s="27"/>
      <c r="J46" s="55"/>
      <c r="K46" s="28"/>
      <c r="L46" s="29"/>
      <c r="M46" s="29"/>
      <c r="N46" s="29"/>
      <c r="O46" s="98">
        <f t="shared" si="4"/>
        <v>0</v>
      </c>
      <c r="P46" s="30"/>
      <c r="Q46" s="53">
        <f t="shared" si="5"/>
        <v>0</v>
      </c>
      <c r="R46" s="30"/>
      <c r="S46" s="53">
        <f t="shared" si="6"/>
        <v>0</v>
      </c>
      <c r="T46" s="53">
        <f t="shared" si="3"/>
        <v>0</v>
      </c>
    </row>
    <row r="47" spans="1:20" x14ac:dyDescent="0.55000000000000004">
      <c r="A47" s="31"/>
      <c r="B47" s="31"/>
      <c r="C47" s="31"/>
      <c r="D47" s="31"/>
      <c r="E47" s="22"/>
      <c r="F47" s="24"/>
      <c r="G47" s="25"/>
      <c r="H47" s="26"/>
      <c r="I47" s="27"/>
      <c r="J47" s="55"/>
      <c r="K47" s="28"/>
      <c r="L47" s="29"/>
      <c r="M47" s="29"/>
      <c r="N47" s="29"/>
      <c r="O47" s="98">
        <f t="shared" si="4"/>
        <v>0</v>
      </c>
      <c r="P47" s="30"/>
      <c r="Q47" s="53">
        <f t="shared" si="5"/>
        <v>0</v>
      </c>
      <c r="R47" s="30"/>
      <c r="S47" s="53">
        <f t="shared" si="6"/>
        <v>0</v>
      </c>
      <c r="T47" s="53">
        <f t="shared" si="3"/>
        <v>0</v>
      </c>
    </row>
    <row r="48" spans="1:20" x14ac:dyDescent="0.55000000000000004">
      <c r="A48" s="33"/>
      <c r="B48" s="33"/>
      <c r="C48" s="33"/>
      <c r="D48" s="33"/>
      <c r="E48" s="22"/>
      <c r="F48" s="24"/>
      <c r="G48" s="25"/>
      <c r="H48" s="26"/>
      <c r="I48" s="27"/>
      <c r="J48" s="55"/>
      <c r="K48" s="28"/>
      <c r="L48" s="29"/>
      <c r="M48" s="29"/>
      <c r="N48" s="29"/>
      <c r="O48" s="98">
        <f t="shared" si="4"/>
        <v>0</v>
      </c>
      <c r="P48" s="30"/>
      <c r="Q48" s="53">
        <f t="shared" si="5"/>
        <v>0</v>
      </c>
      <c r="R48" s="30"/>
      <c r="S48" s="53">
        <f t="shared" si="6"/>
        <v>0</v>
      </c>
      <c r="T48" s="53">
        <f t="shared" si="3"/>
        <v>0</v>
      </c>
    </row>
    <row r="49" spans="1:20" x14ac:dyDescent="0.55000000000000004">
      <c r="A49" s="33"/>
      <c r="B49" s="33"/>
      <c r="C49" s="33"/>
      <c r="D49" s="33"/>
      <c r="E49" s="22"/>
      <c r="F49" s="24"/>
      <c r="G49" s="25"/>
      <c r="H49" s="26"/>
      <c r="I49" s="27"/>
      <c r="J49" s="55"/>
      <c r="K49" s="28"/>
      <c r="L49" s="29"/>
      <c r="M49" s="29"/>
      <c r="N49" s="29"/>
      <c r="O49" s="98">
        <f t="shared" si="4"/>
        <v>0</v>
      </c>
      <c r="P49" s="30"/>
      <c r="Q49" s="53">
        <f t="shared" si="5"/>
        <v>0</v>
      </c>
      <c r="R49" s="30"/>
      <c r="S49" s="53">
        <f t="shared" si="6"/>
        <v>0</v>
      </c>
      <c r="T49" s="53">
        <f t="shared" si="3"/>
        <v>0</v>
      </c>
    </row>
    <row r="50" spans="1:20" x14ac:dyDescent="0.55000000000000004">
      <c r="A50" s="33"/>
      <c r="B50" s="33"/>
      <c r="C50" s="33"/>
      <c r="D50" s="33"/>
      <c r="E50" s="22"/>
      <c r="F50" s="24"/>
      <c r="G50" s="25"/>
      <c r="H50" s="26"/>
      <c r="I50" s="27"/>
      <c r="J50" s="55"/>
      <c r="K50" s="28"/>
      <c r="L50" s="29"/>
      <c r="M50" s="29"/>
      <c r="N50" s="29"/>
      <c r="O50" s="98">
        <f t="shared" si="4"/>
        <v>0</v>
      </c>
      <c r="P50" s="30"/>
      <c r="Q50" s="53">
        <f t="shared" si="5"/>
        <v>0</v>
      </c>
      <c r="R50" s="30"/>
      <c r="S50" s="53">
        <f t="shared" si="6"/>
        <v>0</v>
      </c>
      <c r="T50" s="53">
        <f t="shared" si="3"/>
        <v>0</v>
      </c>
    </row>
    <row r="51" spans="1:20" x14ac:dyDescent="0.55000000000000004">
      <c r="A51" s="33"/>
      <c r="B51" s="33"/>
      <c r="C51" s="33"/>
      <c r="D51" s="33"/>
      <c r="E51" s="22"/>
      <c r="F51" s="24"/>
      <c r="G51" s="25"/>
      <c r="H51" s="26"/>
      <c r="I51" s="27"/>
      <c r="J51" s="55"/>
      <c r="K51" s="28"/>
      <c r="L51" s="29"/>
      <c r="M51" s="29"/>
      <c r="N51" s="29"/>
      <c r="O51" s="98">
        <f t="shared" si="4"/>
        <v>0</v>
      </c>
      <c r="P51" s="30"/>
      <c r="Q51" s="53">
        <f t="shared" si="5"/>
        <v>0</v>
      </c>
      <c r="R51" s="30"/>
      <c r="S51" s="53">
        <f t="shared" si="6"/>
        <v>0</v>
      </c>
      <c r="T51" s="53">
        <f t="shared" si="3"/>
        <v>0</v>
      </c>
    </row>
    <row r="52" spans="1:20" x14ac:dyDescent="0.55000000000000004">
      <c r="A52" s="33"/>
      <c r="B52" s="33"/>
      <c r="C52" s="33"/>
      <c r="D52" s="33"/>
      <c r="E52" s="22"/>
      <c r="F52" s="24"/>
      <c r="G52" s="25"/>
      <c r="H52" s="26"/>
      <c r="I52" s="27"/>
      <c r="J52" s="55"/>
      <c r="K52" s="28"/>
      <c r="L52" s="29"/>
      <c r="M52" s="29"/>
      <c r="N52" s="29"/>
      <c r="O52" s="98">
        <f t="shared" si="4"/>
        <v>0</v>
      </c>
      <c r="P52" s="30"/>
      <c r="Q52" s="53">
        <f t="shared" si="5"/>
        <v>0</v>
      </c>
      <c r="R52" s="30"/>
      <c r="S52" s="53">
        <f t="shared" si="6"/>
        <v>0</v>
      </c>
      <c r="T52" s="53">
        <f t="shared" si="3"/>
        <v>0</v>
      </c>
    </row>
    <row r="53" spans="1:20" x14ac:dyDescent="0.55000000000000004">
      <c r="A53" s="33"/>
      <c r="B53" s="33"/>
      <c r="C53" s="33"/>
      <c r="D53" s="33"/>
      <c r="E53" s="22"/>
      <c r="F53" s="24"/>
      <c r="G53" s="25"/>
      <c r="H53" s="26"/>
      <c r="I53" s="27"/>
      <c r="J53" s="55"/>
      <c r="K53" s="28"/>
      <c r="L53" s="29"/>
      <c r="M53" s="29"/>
      <c r="N53" s="29"/>
      <c r="O53" s="98">
        <f t="shared" si="4"/>
        <v>0</v>
      </c>
      <c r="P53" s="30"/>
      <c r="Q53" s="53">
        <f t="shared" si="5"/>
        <v>0</v>
      </c>
      <c r="R53" s="30"/>
      <c r="S53" s="53">
        <f t="shared" si="6"/>
        <v>0</v>
      </c>
      <c r="T53" s="53">
        <f t="shared" si="3"/>
        <v>0</v>
      </c>
    </row>
    <row r="54" spans="1:20" x14ac:dyDescent="0.55000000000000004">
      <c r="A54" s="33"/>
      <c r="B54" s="33"/>
      <c r="C54" s="33"/>
      <c r="D54" s="33"/>
      <c r="E54" s="22"/>
      <c r="F54" s="24"/>
      <c r="G54" s="25"/>
      <c r="H54" s="26"/>
      <c r="I54" s="27"/>
      <c r="J54" s="55"/>
      <c r="K54" s="28"/>
      <c r="L54" s="29"/>
      <c r="M54" s="29"/>
      <c r="N54" s="29"/>
      <c r="O54" s="98">
        <f t="shared" si="4"/>
        <v>0</v>
      </c>
      <c r="P54" s="30"/>
      <c r="Q54" s="53">
        <f t="shared" si="5"/>
        <v>0</v>
      </c>
      <c r="R54" s="30"/>
      <c r="S54" s="53">
        <f t="shared" si="6"/>
        <v>0</v>
      </c>
      <c r="T54" s="53">
        <f t="shared" si="3"/>
        <v>0</v>
      </c>
    </row>
    <row r="55" spans="1:20" x14ac:dyDescent="0.55000000000000004">
      <c r="A55" s="33"/>
      <c r="B55" s="33"/>
      <c r="C55" s="33"/>
      <c r="D55" s="33"/>
      <c r="E55" s="22"/>
      <c r="F55" s="24"/>
      <c r="G55" s="25"/>
      <c r="H55" s="26"/>
      <c r="I55" s="27"/>
      <c r="J55" s="55"/>
      <c r="K55" s="28"/>
      <c r="L55" s="29"/>
      <c r="M55" s="29"/>
      <c r="N55" s="29"/>
      <c r="O55" s="98">
        <f t="shared" si="4"/>
        <v>0</v>
      </c>
      <c r="P55" s="30"/>
      <c r="Q55" s="53">
        <f t="shared" si="5"/>
        <v>0</v>
      </c>
      <c r="R55" s="30"/>
      <c r="S55" s="53">
        <f t="shared" si="6"/>
        <v>0</v>
      </c>
      <c r="T55" s="53">
        <f t="shared" si="3"/>
        <v>0</v>
      </c>
    </row>
    <row r="56" spans="1:20" x14ac:dyDescent="0.55000000000000004">
      <c r="A56" s="33"/>
      <c r="B56" s="33"/>
      <c r="C56" s="33"/>
      <c r="D56" s="33"/>
      <c r="E56" s="22"/>
      <c r="F56" s="24"/>
      <c r="G56" s="25"/>
      <c r="H56" s="26"/>
      <c r="I56" s="27"/>
      <c r="J56" s="55"/>
      <c r="K56" s="28"/>
      <c r="L56" s="29"/>
      <c r="M56" s="29"/>
      <c r="N56" s="29"/>
      <c r="O56" s="98">
        <f t="shared" si="4"/>
        <v>0</v>
      </c>
      <c r="P56" s="30"/>
      <c r="Q56" s="53">
        <f t="shared" si="5"/>
        <v>0</v>
      </c>
      <c r="R56" s="30"/>
      <c r="S56" s="53">
        <f t="shared" si="6"/>
        <v>0</v>
      </c>
      <c r="T56" s="53">
        <f t="shared" si="3"/>
        <v>0</v>
      </c>
    </row>
    <row r="57" spans="1:20" x14ac:dyDescent="0.55000000000000004">
      <c r="A57" s="33"/>
      <c r="B57" s="33"/>
      <c r="C57" s="33"/>
      <c r="D57" s="33"/>
      <c r="E57" s="22"/>
      <c r="F57" s="24"/>
      <c r="G57" s="25"/>
      <c r="H57" s="26"/>
      <c r="I57" s="27"/>
      <c r="J57" s="55"/>
      <c r="K57" s="28"/>
      <c r="L57" s="29"/>
      <c r="M57" s="29"/>
      <c r="N57" s="29"/>
      <c r="O57" s="98">
        <f t="shared" si="4"/>
        <v>0</v>
      </c>
      <c r="P57" s="30"/>
      <c r="Q57" s="53">
        <f t="shared" si="5"/>
        <v>0</v>
      </c>
      <c r="R57" s="30"/>
      <c r="S57" s="53">
        <f t="shared" si="6"/>
        <v>0</v>
      </c>
      <c r="T57" s="53">
        <f t="shared" si="3"/>
        <v>0</v>
      </c>
    </row>
    <row r="58" spans="1:20" x14ac:dyDescent="0.55000000000000004">
      <c r="A58" s="33"/>
      <c r="B58" s="33"/>
      <c r="C58" s="33"/>
      <c r="D58" s="33"/>
      <c r="E58" s="22"/>
      <c r="F58" s="24"/>
      <c r="G58" s="25"/>
      <c r="H58" s="26"/>
      <c r="I58" s="27"/>
      <c r="J58" s="55"/>
      <c r="K58" s="28"/>
      <c r="L58" s="29"/>
      <c r="M58" s="29"/>
      <c r="N58" s="29"/>
      <c r="O58" s="98">
        <f t="shared" si="4"/>
        <v>0</v>
      </c>
      <c r="P58" s="30"/>
      <c r="Q58" s="53">
        <f t="shared" si="5"/>
        <v>0</v>
      </c>
      <c r="R58" s="30"/>
      <c r="S58" s="53">
        <f t="shared" si="6"/>
        <v>0</v>
      </c>
      <c r="T58" s="53">
        <f t="shared" si="3"/>
        <v>0</v>
      </c>
    </row>
    <row r="59" spans="1:20" x14ac:dyDescent="0.55000000000000004">
      <c r="A59" s="33"/>
      <c r="B59" s="33"/>
      <c r="C59" s="33"/>
      <c r="D59" s="33"/>
      <c r="E59" s="22"/>
      <c r="F59" s="24"/>
      <c r="G59" s="25"/>
      <c r="H59" s="26"/>
      <c r="I59" s="27"/>
      <c r="J59" s="55"/>
      <c r="K59" s="28"/>
      <c r="L59" s="29"/>
      <c r="M59" s="29"/>
      <c r="N59" s="29"/>
      <c r="O59" s="98">
        <f t="shared" si="4"/>
        <v>0</v>
      </c>
      <c r="P59" s="30"/>
      <c r="Q59" s="53">
        <f t="shared" si="5"/>
        <v>0</v>
      </c>
      <c r="R59" s="30"/>
      <c r="S59" s="53">
        <f t="shared" si="6"/>
        <v>0</v>
      </c>
      <c r="T59" s="53">
        <f t="shared" si="3"/>
        <v>0</v>
      </c>
    </row>
    <row r="60" spans="1:20" x14ac:dyDescent="0.55000000000000004">
      <c r="A60" s="33"/>
      <c r="B60" s="33"/>
      <c r="C60" s="33"/>
      <c r="D60" s="33"/>
      <c r="E60" s="22"/>
      <c r="F60" s="24"/>
      <c r="G60" s="25"/>
      <c r="H60" s="26"/>
      <c r="I60" s="27"/>
      <c r="J60" s="55"/>
      <c r="K60" s="28"/>
      <c r="L60" s="29"/>
      <c r="M60" s="29"/>
      <c r="N60" s="29"/>
      <c r="O60" s="98">
        <f t="shared" si="4"/>
        <v>0</v>
      </c>
      <c r="P60" s="30"/>
      <c r="Q60" s="53">
        <f t="shared" si="5"/>
        <v>0</v>
      </c>
      <c r="R60" s="30"/>
      <c r="S60" s="53">
        <f t="shared" si="6"/>
        <v>0</v>
      </c>
      <c r="T60" s="53">
        <f t="shared" si="3"/>
        <v>0</v>
      </c>
    </row>
    <row r="61" spans="1:20" x14ac:dyDescent="0.55000000000000004">
      <c r="A61" s="33"/>
      <c r="B61" s="33"/>
      <c r="C61" s="33"/>
      <c r="D61" s="33"/>
      <c r="E61" s="22"/>
      <c r="F61" s="24"/>
      <c r="G61" s="25"/>
      <c r="H61" s="26"/>
      <c r="I61" s="27"/>
      <c r="J61" s="55"/>
      <c r="K61" s="28"/>
      <c r="L61" s="29"/>
      <c r="M61" s="29"/>
      <c r="N61" s="29"/>
      <c r="O61" s="98">
        <f t="shared" si="4"/>
        <v>0</v>
      </c>
      <c r="P61" s="30"/>
      <c r="Q61" s="53">
        <f t="shared" si="5"/>
        <v>0</v>
      </c>
      <c r="R61" s="30"/>
      <c r="S61" s="53">
        <f t="shared" si="6"/>
        <v>0</v>
      </c>
      <c r="T61" s="53">
        <f t="shared" si="3"/>
        <v>0</v>
      </c>
    </row>
    <row r="62" spans="1:20" x14ac:dyDescent="0.55000000000000004">
      <c r="A62" s="33"/>
      <c r="B62" s="33"/>
      <c r="C62" s="33"/>
      <c r="D62" s="33"/>
      <c r="E62" s="22"/>
      <c r="F62" s="24"/>
      <c r="G62" s="25"/>
      <c r="H62" s="26"/>
      <c r="I62" s="27"/>
      <c r="J62" s="55"/>
      <c r="K62" s="28"/>
      <c r="L62" s="29"/>
      <c r="M62" s="29"/>
      <c r="N62" s="29"/>
      <c r="O62" s="98">
        <f t="shared" si="4"/>
        <v>0</v>
      </c>
      <c r="P62" s="30"/>
      <c r="Q62" s="53">
        <f t="shared" si="5"/>
        <v>0</v>
      </c>
      <c r="R62" s="30"/>
      <c r="S62" s="53">
        <f t="shared" si="6"/>
        <v>0</v>
      </c>
      <c r="T62" s="53">
        <f t="shared" si="3"/>
        <v>0</v>
      </c>
    </row>
    <row r="63" spans="1:20" x14ac:dyDescent="0.55000000000000004">
      <c r="A63" s="33"/>
      <c r="B63" s="33"/>
      <c r="C63" s="33"/>
      <c r="D63" s="33"/>
      <c r="E63" s="22"/>
      <c r="F63" s="24"/>
      <c r="G63" s="25"/>
      <c r="H63" s="26"/>
      <c r="I63" s="27"/>
      <c r="J63" s="55"/>
      <c r="K63" s="28"/>
      <c r="L63" s="29"/>
      <c r="M63" s="29"/>
      <c r="N63" s="29"/>
      <c r="O63" s="98">
        <f t="shared" si="4"/>
        <v>0</v>
      </c>
      <c r="P63" s="30"/>
      <c r="Q63" s="53">
        <f t="shared" si="5"/>
        <v>0</v>
      </c>
      <c r="R63" s="30"/>
      <c r="S63" s="53">
        <f t="shared" si="6"/>
        <v>0</v>
      </c>
      <c r="T63" s="53">
        <f t="shared" si="3"/>
        <v>0</v>
      </c>
    </row>
    <row r="64" spans="1:20" x14ac:dyDescent="0.55000000000000004">
      <c r="A64" s="33"/>
      <c r="B64" s="33"/>
      <c r="C64" s="33"/>
      <c r="D64" s="33"/>
      <c r="E64" s="22"/>
      <c r="F64" s="24"/>
      <c r="G64" s="25"/>
      <c r="H64" s="26"/>
      <c r="I64" s="27"/>
      <c r="J64" s="55"/>
      <c r="K64" s="28"/>
      <c r="L64" s="29"/>
      <c r="M64" s="29"/>
      <c r="N64" s="29"/>
      <c r="O64" s="98">
        <f t="shared" si="4"/>
        <v>0</v>
      </c>
      <c r="P64" s="30"/>
      <c r="Q64" s="53">
        <f t="shared" si="5"/>
        <v>0</v>
      </c>
      <c r="R64" s="30"/>
      <c r="S64" s="53">
        <f t="shared" si="6"/>
        <v>0</v>
      </c>
      <c r="T64" s="53">
        <f t="shared" si="3"/>
        <v>0</v>
      </c>
    </row>
    <row r="65" spans="1:20" x14ac:dyDescent="0.55000000000000004">
      <c r="A65" s="33"/>
      <c r="B65" s="33"/>
      <c r="C65" s="33"/>
      <c r="D65" s="33"/>
      <c r="E65" s="22"/>
      <c r="F65" s="24"/>
      <c r="G65" s="25"/>
      <c r="H65" s="26"/>
      <c r="I65" s="27"/>
      <c r="J65" s="55"/>
      <c r="K65" s="28"/>
      <c r="L65" s="29"/>
      <c r="M65" s="29"/>
      <c r="N65" s="29"/>
      <c r="O65" s="98">
        <f t="shared" si="4"/>
        <v>0</v>
      </c>
      <c r="P65" s="30"/>
      <c r="Q65" s="53">
        <f t="shared" si="5"/>
        <v>0</v>
      </c>
      <c r="R65" s="30"/>
      <c r="S65" s="53">
        <f t="shared" si="6"/>
        <v>0</v>
      </c>
      <c r="T65" s="53">
        <f t="shared" si="3"/>
        <v>0</v>
      </c>
    </row>
    <row r="66" spans="1:20" x14ac:dyDescent="0.55000000000000004">
      <c r="A66" s="33"/>
      <c r="B66" s="33"/>
      <c r="C66" s="33"/>
      <c r="D66" s="33"/>
      <c r="E66" s="22"/>
      <c r="F66" s="24"/>
      <c r="G66" s="25"/>
      <c r="H66" s="26"/>
      <c r="I66" s="27"/>
      <c r="J66" s="55"/>
      <c r="K66" s="28"/>
      <c r="L66" s="29"/>
      <c r="M66" s="29"/>
      <c r="N66" s="29"/>
      <c r="O66" s="98">
        <f t="shared" si="4"/>
        <v>0</v>
      </c>
      <c r="P66" s="30"/>
      <c r="Q66" s="53">
        <f t="shared" si="5"/>
        <v>0</v>
      </c>
      <c r="R66" s="30"/>
      <c r="S66" s="53">
        <f t="shared" si="6"/>
        <v>0</v>
      </c>
      <c r="T66" s="53">
        <f t="shared" si="3"/>
        <v>0</v>
      </c>
    </row>
    <row r="67" spans="1:20" x14ac:dyDescent="0.55000000000000004">
      <c r="A67" s="33"/>
      <c r="B67" s="33"/>
      <c r="C67" s="33"/>
      <c r="D67" s="33"/>
      <c r="E67" s="22"/>
      <c r="F67" s="24"/>
      <c r="G67" s="25"/>
      <c r="H67" s="26"/>
      <c r="I67" s="27"/>
      <c r="J67" s="55"/>
      <c r="K67" s="28"/>
      <c r="L67" s="29"/>
      <c r="M67" s="29"/>
      <c r="N67" s="29"/>
      <c r="O67" s="98">
        <f t="shared" si="4"/>
        <v>0</v>
      </c>
      <c r="P67" s="30"/>
      <c r="Q67" s="53">
        <f t="shared" si="5"/>
        <v>0</v>
      </c>
      <c r="R67" s="30"/>
      <c r="S67" s="53">
        <f t="shared" si="6"/>
        <v>0</v>
      </c>
      <c r="T67" s="53">
        <f t="shared" si="3"/>
        <v>0</v>
      </c>
    </row>
    <row r="68" spans="1:20" x14ac:dyDescent="0.55000000000000004">
      <c r="A68" s="33"/>
      <c r="B68" s="33"/>
      <c r="C68" s="33"/>
      <c r="D68" s="33"/>
      <c r="E68" s="22"/>
      <c r="F68" s="24"/>
      <c r="G68" s="25"/>
      <c r="H68" s="26"/>
      <c r="I68" s="27"/>
      <c r="J68" s="55"/>
      <c r="K68" s="28"/>
      <c r="L68" s="29"/>
      <c r="M68" s="29"/>
      <c r="N68" s="29"/>
      <c r="O68" s="98">
        <f t="shared" si="4"/>
        <v>0</v>
      </c>
      <c r="P68" s="30"/>
      <c r="Q68" s="53">
        <f t="shared" si="5"/>
        <v>0</v>
      </c>
      <c r="R68" s="30"/>
      <c r="S68" s="53">
        <f t="shared" si="6"/>
        <v>0</v>
      </c>
      <c r="T68" s="53">
        <f t="shared" si="3"/>
        <v>0</v>
      </c>
    </row>
    <row r="69" spans="1:20" x14ac:dyDescent="0.55000000000000004">
      <c r="A69" s="33"/>
      <c r="B69" s="33"/>
      <c r="C69" s="33"/>
      <c r="D69" s="33"/>
      <c r="E69" s="22"/>
      <c r="F69" s="24"/>
      <c r="G69" s="25"/>
      <c r="H69" s="26"/>
      <c r="I69" s="27"/>
      <c r="J69" s="55"/>
      <c r="K69" s="28"/>
      <c r="L69" s="29"/>
      <c r="M69" s="29"/>
      <c r="N69" s="29"/>
      <c r="O69" s="98">
        <f t="shared" si="4"/>
        <v>0</v>
      </c>
      <c r="P69" s="30"/>
      <c r="Q69" s="53">
        <f t="shared" si="5"/>
        <v>0</v>
      </c>
      <c r="R69" s="30"/>
      <c r="S69" s="53">
        <f t="shared" si="6"/>
        <v>0</v>
      </c>
      <c r="T69" s="53">
        <f t="shared" si="3"/>
        <v>0</v>
      </c>
    </row>
    <row r="70" spans="1:20" x14ac:dyDescent="0.55000000000000004">
      <c r="A70" s="33"/>
      <c r="B70" s="33"/>
      <c r="C70" s="33"/>
      <c r="D70" s="33"/>
      <c r="E70" s="22"/>
      <c r="F70" s="24"/>
      <c r="G70" s="25"/>
      <c r="H70" s="26"/>
      <c r="I70" s="27"/>
      <c r="J70" s="55"/>
      <c r="K70" s="28"/>
      <c r="L70" s="29"/>
      <c r="M70" s="29"/>
      <c r="N70" s="29"/>
      <c r="O70" s="98">
        <f t="shared" ref="O70:O106" si="7">IF(I:I="Priority 1: Purchase and planting of seedlings - hardwoods",(J70*K70)/1000,IF(I:I="Priority 1: Purchase and planting of seedlings - conifers",(J70*K70)/1000,0))</f>
        <v>0</v>
      </c>
      <c r="P70" s="30"/>
      <c r="Q70" s="53">
        <f t="shared" ref="Q70:Q101" si="8">IF(I70="Priority 1: Purchase and planting of seedlings - hardwoods",O70*P70,IF(I70="Priority 1: Purchase and planting of seedlings - conifers", O70*P70,0))</f>
        <v>0</v>
      </c>
      <c r="R70" s="30"/>
      <c r="S70" s="53">
        <f t="shared" ref="S70:S101" si="9">IF(I70="Priority 1: Site prep - chemical/mechanical",J70*R70,IF(I70="Priority 2: Protection - budcapping",J70*R70,IF(I70="Priority 3: Release - mechanical/chemical",J70*R70,0)))</f>
        <v>0</v>
      </c>
      <c r="T70" s="53">
        <f t="shared" si="3"/>
        <v>0</v>
      </c>
    </row>
    <row r="71" spans="1:20" x14ac:dyDescent="0.55000000000000004">
      <c r="A71" s="33"/>
      <c r="B71" s="33"/>
      <c r="C71" s="33"/>
      <c r="D71" s="33"/>
      <c r="E71" s="22"/>
      <c r="F71" s="24"/>
      <c r="G71" s="25"/>
      <c r="H71" s="26"/>
      <c r="I71" s="27"/>
      <c r="J71" s="55"/>
      <c r="K71" s="28"/>
      <c r="L71" s="29"/>
      <c r="M71" s="29"/>
      <c r="N71" s="29"/>
      <c r="O71" s="98">
        <f t="shared" si="7"/>
        <v>0</v>
      </c>
      <c r="P71" s="30"/>
      <c r="Q71" s="53">
        <f t="shared" si="8"/>
        <v>0</v>
      </c>
      <c r="R71" s="30"/>
      <c r="S71" s="53">
        <f t="shared" si="9"/>
        <v>0</v>
      </c>
      <c r="T71" s="53">
        <f t="shared" ref="T71:T106" si="10">SUM(Q71,S71)</f>
        <v>0</v>
      </c>
    </row>
    <row r="72" spans="1:20" x14ac:dyDescent="0.55000000000000004">
      <c r="A72" s="33"/>
      <c r="B72" s="33"/>
      <c r="C72" s="33"/>
      <c r="D72" s="33"/>
      <c r="E72" s="22"/>
      <c r="F72" s="24"/>
      <c r="G72" s="25"/>
      <c r="H72" s="26"/>
      <c r="I72" s="27"/>
      <c r="J72" s="55"/>
      <c r="K72" s="28"/>
      <c r="L72" s="29"/>
      <c r="M72" s="29"/>
      <c r="N72" s="29"/>
      <c r="O72" s="98">
        <f t="shared" si="7"/>
        <v>0</v>
      </c>
      <c r="P72" s="30"/>
      <c r="Q72" s="53">
        <f t="shared" si="8"/>
        <v>0</v>
      </c>
      <c r="R72" s="30"/>
      <c r="S72" s="53">
        <f t="shared" si="9"/>
        <v>0</v>
      </c>
      <c r="T72" s="53">
        <f t="shared" si="10"/>
        <v>0</v>
      </c>
    </row>
    <row r="73" spans="1:20" x14ac:dyDescent="0.55000000000000004">
      <c r="A73" s="33"/>
      <c r="B73" s="33"/>
      <c r="C73" s="33"/>
      <c r="D73" s="33"/>
      <c r="E73" s="22"/>
      <c r="F73" s="24"/>
      <c r="G73" s="25"/>
      <c r="H73" s="26"/>
      <c r="I73" s="27"/>
      <c r="J73" s="55"/>
      <c r="K73" s="28"/>
      <c r="L73" s="29"/>
      <c r="M73" s="29"/>
      <c r="N73" s="29"/>
      <c r="O73" s="98">
        <f t="shared" si="7"/>
        <v>0</v>
      </c>
      <c r="P73" s="30"/>
      <c r="Q73" s="53">
        <f t="shared" si="8"/>
        <v>0</v>
      </c>
      <c r="R73" s="30"/>
      <c r="S73" s="53">
        <f t="shared" si="9"/>
        <v>0</v>
      </c>
      <c r="T73" s="53">
        <f t="shared" si="10"/>
        <v>0</v>
      </c>
    </row>
    <row r="74" spans="1:20" x14ac:dyDescent="0.55000000000000004">
      <c r="A74" s="33"/>
      <c r="B74" s="33"/>
      <c r="C74" s="33"/>
      <c r="D74" s="33"/>
      <c r="E74" s="22"/>
      <c r="F74" s="24"/>
      <c r="G74" s="25"/>
      <c r="H74" s="26"/>
      <c r="I74" s="27"/>
      <c r="J74" s="55"/>
      <c r="K74" s="28"/>
      <c r="L74" s="29"/>
      <c r="M74" s="29"/>
      <c r="N74" s="29"/>
      <c r="O74" s="98">
        <f t="shared" si="7"/>
        <v>0</v>
      </c>
      <c r="P74" s="30"/>
      <c r="Q74" s="53">
        <f t="shared" si="8"/>
        <v>0</v>
      </c>
      <c r="R74" s="30"/>
      <c r="S74" s="53">
        <f t="shared" si="9"/>
        <v>0</v>
      </c>
      <c r="T74" s="53">
        <f t="shared" si="10"/>
        <v>0</v>
      </c>
    </row>
    <row r="75" spans="1:20" x14ac:dyDescent="0.55000000000000004">
      <c r="A75" s="33"/>
      <c r="B75" s="33"/>
      <c r="C75" s="33"/>
      <c r="D75" s="33"/>
      <c r="E75" s="22"/>
      <c r="F75" s="24"/>
      <c r="G75" s="25"/>
      <c r="H75" s="26"/>
      <c r="I75" s="27"/>
      <c r="J75" s="55"/>
      <c r="K75" s="28"/>
      <c r="L75" s="29"/>
      <c r="M75" s="29"/>
      <c r="N75" s="29"/>
      <c r="O75" s="98">
        <f t="shared" si="7"/>
        <v>0</v>
      </c>
      <c r="P75" s="30"/>
      <c r="Q75" s="53">
        <f t="shared" si="8"/>
        <v>0</v>
      </c>
      <c r="R75" s="30"/>
      <c r="S75" s="53">
        <f t="shared" si="9"/>
        <v>0</v>
      </c>
      <c r="T75" s="53">
        <f t="shared" si="10"/>
        <v>0</v>
      </c>
    </row>
    <row r="76" spans="1:20" x14ac:dyDescent="0.55000000000000004">
      <c r="A76" s="33"/>
      <c r="B76" s="33"/>
      <c r="C76" s="33"/>
      <c r="D76" s="33"/>
      <c r="E76" s="22"/>
      <c r="F76" s="24"/>
      <c r="G76" s="25"/>
      <c r="H76" s="26"/>
      <c r="I76" s="27"/>
      <c r="J76" s="55"/>
      <c r="K76" s="28"/>
      <c r="L76" s="29"/>
      <c r="M76" s="29"/>
      <c r="N76" s="29"/>
      <c r="O76" s="98">
        <f t="shared" si="7"/>
        <v>0</v>
      </c>
      <c r="P76" s="30"/>
      <c r="Q76" s="53">
        <f t="shared" si="8"/>
        <v>0</v>
      </c>
      <c r="R76" s="30"/>
      <c r="S76" s="53">
        <f t="shared" si="9"/>
        <v>0</v>
      </c>
      <c r="T76" s="53">
        <f t="shared" si="10"/>
        <v>0</v>
      </c>
    </row>
    <row r="77" spans="1:20" x14ac:dyDescent="0.55000000000000004">
      <c r="A77" s="33"/>
      <c r="B77" s="33"/>
      <c r="C77" s="33"/>
      <c r="D77" s="33"/>
      <c r="E77" s="22"/>
      <c r="F77" s="24"/>
      <c r="G77" s="25"/>
      <c r="H77" s="26"/>
      <c r="I77" s="27"/>
      <c r="J77" s="55"/>
      <c r="K77" s="28"/>
      <c r="L77" s="29"/>
      <c r="M77" s="29"/>
      <c r="N77" s="29"/>
      <c r="O77" s="98">
        <f t="shared" si="7"/>
        <v>0</v>
      </c>
      <c r="P77" s="30"/>
      <c r="Q77" s="53">
        <f t="shared" si="8"/>
        <v>0</v>
      </c>
      <c r="R77" s="30"/>
      <c r="S77" s="53">
        <f t="shared" si="9"/>
        <v>0</v>
      </c>
      <c r="T77" s="53">
        <f t="shared" si="10"/>
        <v>0</v>
      </c>
    </row>
    <row r="78" spans="1:20" x14ac:dyDescent="0.55000000000000004">
      <c r="A78" s="33"/>
      <c r="B78" s="33"/>
      <c r="C78" s="33"/>
      <c r="D78" s="33"/>
      <c r="E78" s="22"/>
      <c r="F78" s="24"/>
      <c r="G78" s="25"/>
      <c r="H78" s="26"/>
      <c r="I78" s="27"/>
      <c r="J78" s="55"/>
      <c r="K78" s="28"/>
      <c r="L78" s="29"/>
      <c r="M78" s="29"/>
      <c r="N78" s="29"/>
      <c r="O78" s="98">
        <f t="shared" si="7"/>
        <v>0</v>
      </c>
      <c r="P78" s="30"/>
      <c r="Q78" s="53">
        <f t="shared" si="8"/>
        <v>0</v>
      </c>
      <c r="R78" s="30"/>
      <c r="S78" s="53">
        <f t="shared" si="9"/>
        <v>0</v>
      </c>
      <c r="T78" s="53">
        <f t="shared" si="10"/>
        <v>0</v>
      </c>
    </row>
    <row r="79" spans="1:20" x14ac:dyDescent="0.55000000000000004">
      <c r="A79" s="33"/>
      <c r="B79" s="33"/>
      <c r="C79" s="33"/>
      <c r="D79" s="33"/>
      <c r="E79" s="22"/>
      <c r="F79" s="24"/>
      <c r="G79" s="25"/>
      <c r="H79" s="26"/>
      <c r="I79" s="27"/>
      <c r="J79" s="55"/>
      <c r="K79" s="28"/>
      <c r="L79" s="29"/>
      <c r="M79" s="29"/>
      <c r="N79" s="29"/>
      <c r="O79" s="98">
        <f t="shared" si="7"/>
        <v>0</v>
      </c>
      <c r="P79" s="30"/>
      <c r="Q79" s="53">
        <f t="shared" si="8"/>
        <v>0</v>
      </c>
      <c r="R79" s="30"/>
      <c r="S79" s="53">
        <f t="shared" si="9"/>
        <v>0</v>
      </c>
      <c r="T79" s="53">
        <f t="shared" si="10"/>
        <v>0</v>
      </c>
    </row>
    <row r="80" spans="1:20" x14ac:dyDescent="0.55000000000000004">
      <c r="A80" s="33"/>
      <c r="B80" s="33"/>
      <c r="C80" s="33"/>
      <c r="D80" s="33"/>
      <c r="E80" s="22"/>
      <c r="F80" s="24"/>
      <c r="G80" s="25"/>
      <c r="H80" s="26"/>
      <c r="I80" s="27"/>
      <c r="J80" s="55"/>
      <c r="K80" s="28"/>
      <c r="L80" s="29"/>
      <c r="M80" s="29"/>
      <c r="N80" s="29"/>
      <c r="O80" s="98">
        <f t="shared" si="7"/>
        <v>0</v>
      </c>
      <c r="P80" s="30"/>
      <c r="Q80" s="53">
        <f t="shared" si="8"/>
        <v>0</v>
      </c>
      <c r="R80" s="30"/>
      <c r="S80" s="53">
        <f t="shared" si="9"/>
        <v>0</v>
      </c>
      <c r="T80" s="53">
        <f t="shared" si="10"/>
        <v>0</v>
      </c>
    </row>
    <row r="81" spans="1:20" x14ac:dyDescent="0.55000000000000004">
      <c r="A81" s="33"/>
      <c r="B81" s="33"/>
      <c r="C81" s="33"/>
      <c r="D81" s="33"/>
      <c r="E81" s="22"/>
      <c r="F81" s="24"/>
      <c r="G81" s="25"/>
      <c r="H81" s="26"/>
      <c r="I81" s="27"/>
      <c r="J81" s="55"/>
      <c r="K81" s="28"/>
      <c r="L81" s="29"/>
      <c r="M81" s="29"/>
      <c r="N81" s="29"/>
      <c r="O81" s="98">
        <f t="shared" si="7"/>
        <v>0</v>
      </c>
      <c r="P81" s="30"/>
      <c r="Q81" s="53">
        <f t="shared" si="8"/>
        <v>0</v>
      </c>
      <c r="R81" s="30"/>
      <c r="S81" s="53">
        <f t="shared" si="9"/>
        <v>0</v>
      </c>
      <c r="T81" s="53">
        <f t="shared" si="10"/>
        <v>0</v>
      </c>
    </row>
    <row r="82" spans="1:20" x14ac:dyDescent="0.55000000000000004">
      <c r="A82" s="33"/>
      <c r="B82" s="33"/>
      <c r="C82" s="33"/>
      <c r="D82" s="33"/>
      <c r="E82" s="22"/>
      <c r="F82" s="24"/>
      <c r="G82" s="25"/>
      <c r="H82" s="26"/>
      <c r="I82" s="27"/>
      <c r="J82" s="55"/>
      <c r="K82" s="28"/>
      <c r="L82" s="29"/>
      <c r="M82" s="29"/>
      <c r="N82" s="29"/>
      <c r="O82" s="98">
        <f t="shared" si="7"/>
        <v>0</v>
      </c>
      <c r="P82" s="30"/>
      <c r="Q82" s="53">
        <f t="shared" si="8"/>
        <v>0</v>
      </c>
      <c r="R82" s="30"/>
      <c r="S82" s="53">
        <f t="shared" si="9"/>
        <v>0</v>
      </c>
      <c r="T82" s="53">
        <f t="shared" si="10"/>
        <v>0</v>
      </c>
    </row>
    <row r="83" spans="1:20" x14ac:dyDescent="0.55000000000000004">
      <c r="A83" s="33"/>
      <c r="B83" s="33"/>
      <c r="C83" s="33"/>
      <c r="D83" s="33"/>
      <c r="E83" s="22"/>
      <c r="F83" s="24"/>
      <c r="G83" s="25"/>
      <c r="H83" s="26"/>
      <c r="I83" s="27"/>
      <c r="J83" s="55"/>
      <c r="K83" s="28"/>
      <c r="L83" s="29"/>
      <c r="M83" s="29"/>
      <c r="N83" s="29"/>
      <c r="O83" s="98">
        <f t="shared" si="7"/>
        <v>0</v>
      </c>
      <c r="P83" s="30"/>
      <c r="Q83" s="53">
        <f t="shared" si="8"/>
        <v>0</v>
      </c>
      <c r="R83" s="30"/>
      <c r="S83" s="53">
        <f t="shared" si="9"/>
        <v>0</v>
      </c>
      <c r="T83" s="53">
        <f t="shared" si="10"/>
        <v>0</v>
      </c>
    </row>
    <row r="84" spans="1:20" x14ac:dyDescent="0.55000000000000004">
      <c r="A84" s="33"/>
      <c r="B84" s="33"/>
      <c r="C84" s="33"/>
      <c r="D84" s="33"/>
      <c r="E84" s="22"/>
      <c r="F84" s="24"/>
      <c r="G84" s="25"/>
      <c r="H84" s="26"/>
      <c r="I84" s="27"/>
      <c r="J84" s="55"/>
      <c r="K84" s="28"/>
      <c r="L84" s="29"/>
      <c r="M84" s="29"/>
      <c r="N84" s="29"/>
      <c r="O84" s="98">
        <f t="shared" si="7"/>
        <v>0</v>
      </c>
      <c r="P84" s="30"/>
      <c r="Q84" s="53">
        <f t="shared" si="8"/>
        <v>0</v>
      </c>
      <c r="R84" s="30"/>
      <c r="S84" s="53">
        <f t="shared" si="9"/>
        <v>0</v>
      </c>
      <c r="T84" s="53">
        <f t="shared" si="10"/>
        <v>0</v>
      </c>
    </row>
    <row r="85" spans="1:20" x14ac:dyDescent="0.55000000000000004">
      <c r="A85" s="33"/>
      <c r="B85" s="33"/>
      <c r="C85" s="33"/>
      <c r="D85" s="33"/>
      <c r="E85" s="22"/>
      <c r="F85" s="24"/>
      <c r="G85" s="25"/>
      <c r="H85" s="26"/>
      <c r="I85" s="27"/>
      <c r="J85" s="55"/>
      <c r="K85" s="28"/>
      <c r="L85" s="29"/>
      <c r="M85" s="29"/>
      <c r="N85" s="29"/>
      <c r="O85" s="98">
        <f t="shared" si="7"/>
        <v>0</v>
      </c>
      <c r="P85" s="30"/>
      <c r="Q85" s="53">
        <f t="shared" si="8"/>
        <v>0</v>
      </c>
      <c r="R85" s="30"/>
      <c r="S85" s="53">
        <f t="shared" si="9"/>
        <v>0</v>
      </c>
      <c r="T85" s="53">
        <f t="shared" si="10"/>
        <v>0</v>
      </c>
    </row>
    <row r="86" spans="1:20" x14ac:dyDescent="0.55000000000000004">
      <c r="A86" s="33"/>
      <c r="B86" s="33"/>
      <c r="C86" s="33"/>
      <c r="D86" s="33"/>
      <c r="E86" s="22"/>
      <c r="F86" s="24"/>
      <c r="G86" s="25"/>
      <c r="H86" s="26"/>
      <c r="I86" s="27"/>
      <c r="J86" s="55"/>
      <c r="K86" s="28"/>
      <c r="L86" s="29"/>
      <c r="M86" s="29"/>
      <c r="N86" s="29"/>
      <c r="O86" s="98">
        <f t="shared" si="7"/>
        <v>0</v>
      </c>
      <c r="P86" s="30"/>
      <c r="Q86" s="53">
        <f t="shared" si="8"/>
        <v>0</v>
      </c>
      <c r="R86" s="30"/>
      <c r="S86" s="53">
        <f t="shared" si="9"/>
        <v>0</v>
      </c>
      <c r="T86" s="53">
        <f t="shared" si="10"/>
        <v>0</v>
      </c>
    </row>
    <row r="87" spans="1:20" x14ac:dyDescent="0.55000000000000004">
      <c r="A87" s="33"/>
      <c r="B87" s="33"/>
      <c r="C87" s="33"/>
      <c r="D87" s="33"/>
      <c r="E87" s="22"/>
      <c r="F87" s="24"/>
      <c r="G87" s="25"/>
      <c r="H87" s="26"/>
      <c r="I87" s="27"/>
      <c r="J87" s="55"/>
      <c r="K87" s="28"/>
      <c r="L87" s="29"/>
      <c r="M87" s="29"/>
      <c r="N87" s="29"/>
      <c r="O87" s="98">
        <f t="shared" si="7"/>
        <v>0</v>
      </c>
      <c r="P87" s="30"/>
      <c r="Q87" s="53">
        <f t="shared" si="8"/>
        <v>0</v>
      </c>
      <c r="R87" s="30"/>
      <c r="S87" s="53">
        <f t="shared" si="9"/>
        <v>0</v>
      </c>
      <c r="T87" s="53">
        <f t="shared" si="10"/>
        <v>0</v>
      </c>
    </row>
    <row r="88" spans="1:20" x14ac:dyDescent="0.55000000000000004">
      <c r="A88" s="33"/>
      <c r="B88" s="33"/>
      <c r="C88" s="33"/>
      <c r="D88" s="33"/>
      <c r="E88" s="22"/>
      <c r="F88" s="24"/>
      <c r="G88" s="25"/>
      <c r="H88" s="26"/>
      <c r="I88" s="27"/>
      <c r="J88" s="55"/>
      <c r="K88" s="28"/>
      <c r="L88" s="29"/>
      <c r="M88" s="29"/>
      <c r="N88" s="29"/>
      <c r="O88" s="98">
        <f t="shared" si="7"/>
        <v>0</v>
      </c>
      <c r="P88" s="30"/>
      <c r="Q88" s="53">
        <f t="shared" si="8"/>
        <v>0</v>
      </c>
      <c r="R88" s="30"/>
      <c r="S88" s="53">
        <f t="shared" si="9"/>
        <v>0</v>
      </c>
      <c r="T88" s="53">
        <f t="shared" si="10"/>
        <v>0</v>
      </c>
    </row>
    <row r="89" spans="1:20" x14ac:dyDescent="0.55000000000000004">
      <c r="A89" s="33"/>
      <c r="B89" s="33"/>
      <c r="C89" s="33"/>
      <c r="D89" s="33"/>
      <c r="E89" s="22"/>
      <c r="F89" s="24"/>
      <c r="G89" s="25"/>
      <c r="H89" s="26"/>
      <c r="I89" s="27"/>
      <c r="J89" s="55"/>
      <c r="K89" s="28"/>
      <c r="L89" s="29"/>
      <c r="M89" s="29"/>
      <c r="N89" s="29"/>
      <c r="O89" s="98">
        <f t="shared" si="7"/>
        <v>0</v>
      </c>
      <c r="P89" s="30"/>
      <c r="Q89" s="53">
        <f t="shared" si="8"/>
        <v>0</v>
      </c>
      <c r="R89" s="30"/>
      <c r="S89" s="53">
        <f t="shared" si="9"/>
        <v>0</v>
      </c>
      <c r="T89" s="53">
        <f t="shared" si="10"/>
        <v>0</v>
      </c>
    </row>
    <row r="90" spans="1:20" x14ac:dyDescent="0.55000000000000004">
      <c r="A90" s="33"/>
      <c r="B90" s="33"/>
      <c r="C90" s="33"/>
      <c r="D90" s="33"/>
      <c r="E90" s="22"/>
      <c r="F90" s="24"/>
      <c r="G90" s="25"/>
      <c r="H90" s="26"/>
      <c r="I90" s="27"/>
      <c r="J90" s="55"/>
      <c r="K90" s="28"/>
      <c r="L90" s="29"/>
      <c r="M90" s="29"/>
      <c r="N90" s="29"/>
      <c r="O90" s="98">
        <f t="shared" si="7"/>
        <v>0</v>
      </c>
      <c r="P90" s="30"/>
      <c r="Q90" s="53">
        <f t="shared" si="8"/>
        <v>0</v>
      </c>
      <c r="R90" s="30"/>
      <c r="S90" s="53">
        <f t="shared" si="9"/>
        <v>0</v>
      </c>
      <c r="T90" s="53">
        <f t="shared" si="10"/>
        <v>0</v>
      </c>
    </row>
    <row r="91" spans="1:20" x14ac:dyDescent="0.55000000000000004">
      <c r="A91" s="33"/>
      <c r="B91" s="33"/>
      <c r="C91" s="33"/>
      <c r="D91" s="33"/>
      <c r="E91" s="22"/>
      <c r="F91" s="24"/>
      <c r="G91" s="25"/>
      <c r="H91" s="26"/>
      <c r="I91" s="27"/>
      <c r="J91" s="55"/>
      <c r="K91" s="28"/>
      <c r="L91" s="29"/>
      <c r="M91" s="29"/>
      <c r="N91" s="29"/>
      <c r="O91" s="98">
        <f t="shared" si="7"/>
        <v>0</v>
      </c>
      <c r="P91" s="30"/>
      <c r="Q91" s="53">
        <f t="shared" si="8"/>
        <v>0</v>
      </c>
      <c r="R91" s="30"/>
      <c r="S91" s="53">
        <f t="shared" si="9"/>
        <v>0</v>
      </c>
      <c r="T91" s="53">
        <f t="shared" si="10"/>
        <v>0</v>
      </c>
    </row>
    <row r="92" spans="1:20" x14ac:dyDescent="0.55000000000000004">
      <c r="A92" s="33"/>
      <c r="B92" s="33"/>
      <c r="C92" s="33"/>
      <c r="D92" s="33"/>
      <c r="E92" s="22"/>
      <c r="F92" s="24"/>
      <c r="G92" s="25"/>
      <c r="H92" s="26"/>
      <c r="I92" s="27"/>
      <c r="J92" s="55"/>
      <c r="K92" s="28"/>
      <c r="L92" s="29"/>
      <c r="M92" s="29"/>
      <c r="N92" s="29"/>
      <c r="O92" s="98">
        <f t="shared" si="7"/>
        <v>0</v>
      </c>
      <c r="P92" s="30"/>
      <c r="Q92" s="53">
        <f t="shared" si="8"/>
        <v>0</v>
      </c>
      <c r="R92" s="30"/>
      <c r="S92" s="53">
        <f t="shared" si="9"/>
        <v>0</v>
      </c>
      <c r="T92" s="53">
        <f t="shared" si="10"/>
        <v>0</v>
      </c>
    </row>
    <row r="93" spans="1:20" x14ac:dyDescent="0.55000000000000004">
      <c r="A93" s="33"/>
      <c r="B93" s="33"/>
      <c r="C93" s="33"/>
      <c r="D93" s="33"/>
      <c r="E93" s="22"/>
      <c r="F93" s="24"/>
      <c r="G93" s="25"/>
      <c r="H93" s="26"/>
      <c r="I93" s="27"/>
      <c r="J93" s="55"/>
      <c r="K93" s="28"/>
      <c r="L93" s="29"/>
      <c r="M93" s="29"/>
      <c r="N93" s="29"/>
      <c r="O93" s="98">
        <f t="shared" si="7"/>
        <v>0</v>
      </c>
      <c r="P93" s="30"/>
      <c r="Q93" s="53">
        <f t="shared" si="8"/>
        <v>0</v>
      </c>
      <c r="R93" s="30"/>
      <c r="S93" s="53">
        <f t="shared" si="9"/>
        <v>0</v>
      </c>
      <c r="T93" s="53">
        <f t="shared" si="10"/>
        <v>0</v>
      </c>
    </row>
    <row r="94" spans="1:20" x14ac:dyDescent="0.55000000000000004">
      <c r="A94" s="33"/>
      <c r="B94" s="33"/>
      <c r="C94" s="33"/>
      <c r="D94" s="33"/>
      <c r="E94" s="22"/>
      <c r="F94" s="24"/>
      <c r="G94" s="25"/>
      <c r="H94" s="26"/>
      <c r="I94" s="27"/>
      <c r="J94" s="55"/>
      <c r="K94" s="28"/>
      <c r="L94" s="29"/>
      <c r="M94" s="29"/>
      <c r="N94" s="29"/>
      <c r="O94" s="98">
        <f t="shared" si="7"/>
        <v>0</v>
      </c>
      <c r="P94" s="30"/>
      <c r="Q94" s="53">
        <f t="shared" si="8"/>
        <v>0</v>
      </c>
      <c r="R94" s="30"/>
      <c r="S94" s="53">
        <f t="shared" si="9"/>
        <v>0</v>
      </c>
      <c r="T94" s="53">
        <f t="shared" si="10"/>
        <v>0</v>
      </c>
    </row>
    <row r="95" spans="1:20" x14ac:dyDescent="0.55000000000000004">
      <c r="A95" s="33"/>
      <c r="B95" s="33"/>
      <c r="C95" s="33"/>
      <c r="D95" s="33"/>
      <c r="E95" s="22"/>
      <c r="F95" s="24"/>
      <c r="G95" s="25"/>
      <c r="H95" s="26"/>
      <c r="I95" s="27"/>
      <c r="J95" s="55"/>
      <c r="K95" s="28"/>
      <c r="L95" s="29"/>
      <c r="M95" s="29"/>
      <c r="N95" s="29"/>
      <c r="O95" s="98">
        <f t="shared" si="7"/>
        <v>0</v>
      </c>
      <c r="P95" s="30"/>
      <c r="Q95" s="53">
        <f t="shared" si="8"/>
        <v>0</v>
      </c>
      <c r="R95" s="30"/>
      <c r="S95" s="53">
        <f t="shared" si="9"/>
        <v>0</v>
      </c>
      <c r="T95" s="53">
        <f t="shared" si="10"/>
        <v>0</v>
      </c>
    </row>
    <row r="96" spans="1:20" x14ac:dyDescent="0.55000000000000004">
      <c r="A96" s="33"/>
      <c r="B96" s="33"/>
      <c r="C96" s="33"/>
      <c r="D96" s="33"/>
      <c r="E96" s="22"/>
      <c r="F96" s="24"/>
      <c r="G96" s="25"/>
      <c r="H96" s="26"/>
      <c r="I96" s="27"/>
      <c r="J96" s="55"/>
      <c r="K96" s="28"/>
      <c r="L96" s="29"/>
      <c r="M96" s="29"/>
      <c r="N96" s="29"/>
      <c r="O96" s="98">
        <f t="shared" si="7"/>
        <v>0</v>
      </c>
      <c r="P96" s="30"/>
      <c r="Q96" s="53">
        <f t="shared" si="8"/>
        <v>0</v>
      </c>
      <c r="R96" s="30"/>
      <c r="S96" s="53">
        <f t="shared" si="9"/>
        <v>0</v>
      </c>
      <c r="T96" s="53">
        <f t="shared" si="10"/>
        <v>0</v>
      </c>
    </row>
    <row r="97" spans="1:20" x14ac:dyDescent="0.55000000000000004">
      <c r="A97" s="33"/>
      <c r="B97" s="33"/>
      <c r="C97" s="33"/>
      <c r="D97" s="33"/>
      <c r="E97" s="22"/>
      <c r="F97" s="24"/>
      <c r="G97" s="25"/>
      <c r="H97" s="26"/>
      <c r="I97" s="27"/>
      <c r="J97" s="55"/>
      <c r="K97" s="28"/>
      <c r="L97" s="29"/>
      <c r="M97" s="29"/>
      <c r="N97" s="29"/>
      <c r="O97" s="98">
        <f t="shared" si="7"/>
        <v>0</v>
      </c>
      <c r="P97" s="30"/>
      <c r="Q97" s="53">
        <f t="shared" si="8"/>
        <v>0</v>
      </c>
      <c r="R97" s="30"/>
      <c r="S97" s="53">
        <f t="shared" si="9"/>
        <v>0</v>
      </c>
      <c r="T97" s="53">
        <f t="shared" si="10"/>
        <v>0</v>
      </c>
    </row>
    <row r="98" spans="1:20" x14ac:dyDescent="0.55000000000000004">
      <c r="A98" s="33"/>
      <c r="B98" s="33"/>
      <c r="C98" s="33"/>
      <c r="D98" s="33"/>
      <c r="E98" s="22"/>
      <c r="F98" s="24"/>
      <c r="G98" s="25"/>
      <c r="H98" s="26"/>
      <c r="I98" s="27"/>
      <c r="J98" s="55"/>
      <c r="K98" s="28"/>
      <c r="L98" s="29"/>
      <c r="M98" s="29"/>
      <c r="N98" s="29"/>
      <c r="O98" s="98">
        <f t="shared" si="7"/>
        <v>0</v>
      </c>
      <c r="P98" s="30"/>
      <c r="Q98" s="53">
        <f t="shared" si="8"/>
        <v>0</v>
      </c>
      <c r="R98" s="30"/>
      <c r="S98" s="53">
        <f t="shared" si="9"/>
        <v>0</v>
      </c>
      <c r="T98" s="53">
        <f t="shared" si="10"/>
        <v>0</v>
      </c>
    </row>
    <row r="99" spans="1:20" x14ac:dyDescent="0.55000000000000004">
      <c r="A99" s="33"/>
      <c r="B99" s="33"/>
      <c r="C99" s="33"/>
      <c r="D99" s="33"/>
      <c r="E99" s="22"/>
      <c r="F99" s="24"/>
      <c r="G99" s="25"/>
      <c r="H99" s="26"/>
      <c r="I99" s="27"/>
      <c r="J99" s="55"/>
      <c r="K99" s="28"/>
      <c r="L99" s="29"/>
      <c r="M99" s="29"/>
      <c r="N99" s="29"/>
      <c r="O99" s="98">
        <f t="shared" si="7"/>
        <v>0</v>
      </c>
      <c r="P99" s="30"/>
      <c r="Q99" s="53">
        <f t="shared" si="8"/>
        <v>0</v>
      </c>
      <c r="R99" s="30"/>
      <c r="S99" s="53">
        <f t="shared" si="9"/>
        <v>0</v>
      </c>
      <c r="T99" s="53">
        <f t="shared" si="10"/>
        <v>0</v>
      </c>
    </row>
    <row r="100" spans="1:20" x14ac:dyDescent="0.55000000000000004">
      <c r="A100" s="33"/>
      <c r="B100" s="33"/>
      <c r="C100" s="33"/>
      <c r="D100" s="33"/>
      <c r="E100" s="22"/>
      <c r="F100" s="24"/>
      <c r="G100" s="25"/>
      <c r="H100" s="26"/>
      <c r="I100" s="27"/>
      <c r="J100" s="55"/>
      <c r="K100" s="28"/>
      <c r="L100" s="29"/>
      <c r="M100" s="29"/>
      <c r="N100" s="29"/>
      <c r="O100" s="98">
        <f t="shared" si="7"/>
        <v>0</v>
      </c>
      <c r="P100" s="30"/>
      <c r="Q100" s="53">
        <f t="shared" si="8"/>
        <v>0</v>
      </c>
      <c r="R100" s="30"/>
      <c r="S100" s="53">
        <f t="shared" si="9"/>
        <v>0</v>
      </c>
      <c r="T100" s="53">
        <f t="shared" si="10"/>
        <v>0</v>
      </c>
    </row>
    <row r="101" spans="1:20" x14ac:dyDescent="0.55000000000000004">
      <c r="A101" s="33"/>
      <c r="B101" s="33"/>
      <c r="C101" s="33"/>
      <c r="D101" s="33"/>
      <c r="E101" s="22"/>
      <c r="F101" s="24"/>
      <c r="G101" s="25"/>
      <c r="H101" s="26"/>
      <c r="I101" s="27"/>
      <c r="J101" s="55"/>
      <c r="K101" s="28"/>
      <c r="L101" s="29"/>
      <c r="M101" s="29"/>
      <c r="N101" s="29"/>
      <c r="O101" s="98">
        <f t="shared" si="7"/>
        <v>0</v>
      </c>
      <c r="P101" s="30"/>
      <c r="Q101" s="53">
        <f t="shared" si="8"/>
        <v>0</v>
      </c>
      <c r="R101" s="30"/>
      <c r="S101" s="53">
        <f t="shared" si="9"/>
        <v>0</v>
      </c>
      <c r="T101" s="53">
        <f t="shared" si="10"/>
        <v>0</v>
      </c>
    </row>
    <row r="102" spans="1:20" x14ac:dyDescent="0.55000000000000004">
      <c r="A102" s="33"/>
      <c r="B102" s="33"/>
      <c r="C102" s="33"/>
      <c r="D102" s="33"/>
      <c r="E102" s="22"/>
      <c r="F102" s="24"/>
      <c r="G102" s="25"/>
      <c r="H102" s="26"/>
      <c r="I102" s="27"/>
      <c r="J102" s="55"/>
      <c r="K102" s="28"/>
      <c r="L102" s="29"/>
      <c r="M102" s="29"/>
      <c r="N102" s="29"/>
      <c r="O102" s="98">
        <f t="shared" si="7"/>
        <v>0</v>
      </c>
      <c r="P102" s="30"/>
      <c r="Q102" s="53">
        <f t="shared" ref="Q102:Q106" si="11">IF(I102="Priority 1: Purchase and planting of seedlings - hardwoods",O102*P102,IF(I102="Priority 1: Purchase and planting of seedlings - conifers", O102*P102,0))</f>
        <v>0</v>
      </c>
      <c r="R102" s="30"/>
      <c r="S102" s="53">
        <f t="shared" ref="S102:S106" si="12">IF(I102="Priority 1: Site prep - chemical/mechanical",J102*R102,IF(I102="Priority 2: Protection - budcapping",J102*R102,IF(I102="Priority 3: Release - mechanical/chemical",J102*R102,0)))</f>
        <v>0</v>
      </c>
      <c r="T102" s="53">
        <f t="shared" si="10"/>
        <v>0</v>
      </c>
    </row>
    <row r="103" spans="1:20" x14ac:dyDescent="0.55000000000000004">
      <c r="A103" s="33"/>
      <c r="B103" s="33"/>
      <c r="C103" s="33"/>
      <c r="D103" s="33"/>
      <c r="E103" s="22"/>
      <c r="F103" s="24"/>
      <c r="G103" s="25"/>
      <c r="H103" s="26"/>
      <c r="I103" s="27"/>
      <c r="J103" s="55"/>
      <c r="K103" s="28"/>
      <c r="L103" s="29"/>
      <c r="M103" s="29"/>
      <c r="N103" s="29"/>
      <c r="O103" s="98">
        <f t="shared" si="7"/>
        <v>0</v>
      </c>
      <c r="P103" s="30"/>
      <c r="Q103" s="53">
        <f t="shared" si="11"/>
        <v>0</v>
      </c>
      <c r="R103" s="30"/>
      <c r="S103" s="53">
        <f t="shared" si="12"/>
        <v>0</v>
      </c>
      <c r="T103" s="53">
        <f t="shared" si="10"/>
        <v>0</v>
      </c>
    </row>
    <row r="104" spans="1:20" x14ac:dyDescent="0.55000000000000004">
      <c r="A104" s="33"/>
      <c r="B104" s="33"/>
      <c r="C104" s="33"/>
      <c r="D104" s="33"/>
      <c r="E104" s="22"/>
      <c r="F104" s="24"/>
      <c r="G104" s="25"/>
      <c r="H104" s="26"/>
      <c r="I104" s="27"/>
      <c r="J104" s="55"/>
      <c r="K104" s="28"/>
      <c r="L104" s="29"/>
      <c r="M104" s="29"/>
      <c r="N104" s="29"/>
      <c r="O104" s="98">
        <f t="shared" si="7"/>
        <v>0</v>
      </c>
      <c r="P104" s="30"/>
      <c r="Q104" s="53">
        <f t="shared" si="11"/>
        <v>0</v>
      </c>
      <c r="R104" s="30"/>
      <c r="S104" s="53">
        <f t="shared" si="12"/>
        <v>0</v>
      </c>
      <c r="T104" s="53">
        <f t="shared" si="10"/>
        <v>0</v>
      </c>
    </row>
    <row r="105" spans="1:20" x14ac:dyDescent="0.55000000000000004">
      <c r="A105" s="33"/>
      <c r="B105" s="33"/>
      <c r="C105" s="33"/>
      <c r="D105" s="33"/>
      <c r="E105" s="22"/>
      <c r="F105" s="24"/>
      <c r="G105" s="25"/>
      <c r="H105" s="26"/>
      <c r="I105" s="27"/>
      <c r="J105" s="55"/>
      <c r="K105" s="28"/>
      <c r="L105" s="29"/>
      <c r="M105" s="29"/>
      <c r="N105" s="29"/>
      <c r="O105" s="98">
        <f t="shared" si="7"/>
        <v>0</v>
      </c>
      <c r="P105" s="30"/>
      <c r="Q105" s="53">
        <f t="shared" si="11"/>
        <v>0</v>
      </c>
      <c r="R105" s="30"/>
      <c r="S105" s="53">
        <f t="shared" si="12"/>
        <v>0</v>
      </c>
      <c r="T105" s="53">
        <f t="shared" si="10"/>
        <v>0</v>
      </c>
    </row>
    <row r="106" spans="1:20" x14ac:dyDescent="0.55000000000000004">
      <c r="A106" s="33"/>
      <c r="B106" s="33"/>
      <c r="C106" s="33"/>
      <c r="D106" s="33"/>
      <c r="E106" s="22"/>
      <c r="F106" s="24"/>
      <c r="G106" s="25"/>
      <c r="H106" s="26"/>
      <c r="I106" s="27"/>
      <c r="J106" s="55"/>
      <c r="K106" s="28"/>
      <c r="L106" s="29"/>
      <c r="M106" s="29"/>
      <c r="N106" s="29"/>
      <c r="O106" s="98">
        <f t="shared" si="7"/>
        <v>0</v>
      </c>
      <c r="P106" s="30"/>
      <c r="Q106" s="53">
        <f t="shared" si="11"/>
        <v>0</v>
      </c>
      <c r="R106" s="30"/>
      <c r="S106" s="53">
        <f t="shared" si="12"/>
        <v>0</v>
      </c>
      <c r="T106" s="53">
        <f t="shared" si="10"/>
        <v>0</v>
      </c>
    </row>
  </sheetData>
  <sheetProtection sheet="1" objects="1" scenarios="1"/>
  <dataValidations count="1">
    <dataValidation type="list" allowBlank="1" showInputMessage="1" showErrorMessage="1" sqref="M6:N106">
      <formula1>$A$3:$A$30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'Activity Priority Max Costs'!$B$2:$B$6</xm:f>
          </x14:formula1>
          <xm:sqref>I6:I106</xm:sqref>
        </x14:dataValidation>
        <x14:dataValidation type="list" allowBlank="1" showInputMessage="1" showErrorMessage="1">
          <x14:formula1>
            <xm:f>Dropdown!$C$1:$C$4</xm:f>
          </x14:formula1>
          <xm:sqref>H6:H106</xm:sqref>
        </x14:dataValidation>
        <x14:dataValidation type="list" allowBlank="1" showInputMessage="1" showErrorMessage="1">
          <x14:formula1>
            <xm:f>'Species codes'!$A$2:$A$32</xm:f>
          </x14:formula1>
          <xm:sqref>L6:L106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15" zoomScaleNormal="115" workbookViewId="0">
      <selection activeCell="F4" sqref="F4"/>
    </sheetView>
  </sheetViews>
  <sheetFormatPr defaultRowHeight="14.4" x14ac:dyDescent="0.55000000000000004"/>
  <cols>
    <col min="1" max="1" width="32.41796875" bestFit="1" customWidth="1"/>
    <col min="2" max="2" width="8.3671875" bestFit="1" customWidth="1"/>
    <col min="3" max="3" width="13.68359375" customWidth="1"/>
    <col min="4" max="4" width="13.26171875" bestFit="1" customWidth="1"/>
    <col min="5" max="5" width="11.578125" bestFit="1" customWidth="1"/>
    <col min="9" max="9" width="43.15625" customWidth="1"/>
  </cols>
  <sheetData>
    <row r="1" spans="1:4" ht="14.1" customHeight="1" thickBot="1" x14ac:dyDescent="0.6">
      <c r="A1" s="2" t="s">
        <v>8</v>
      </c>
      <c r="B1" s="114">
        <f>'Tab 1 - Project work plan'!B1:D1</f>
        <v>0</v>
      </c>
      <c r="C1" s="115"/>
      <c r="D1" s="116"/>
    </row>
    <row r="2" spans="1:4" ht="14.65" customHeight="1" thickBot="1" x14ac:dyDescent="0.6">
      <c r="A2" s="2" t="s">
        <v>9</v>
      </c>
      <c r="B2" s="114">
        <f>'Tab 1 - Project work plan'!B2:D2</f>
        <v>0</v>
      </c>
      <c r="C2" s="115"/>
      <c r="D2" s="116"/>
    </row>
    <row r="3" spans="1:4" ht="14.65" customHeight="1" thickBot="1" x14ac:dyDescent="0.6">
      <c r="A3" s="18" t="s">
        <v>69</v>
      </c>
      <c r="B3" s="16"/>
      <c r="C3" s="16"/>
      <c r="D3" s="17"/>
    </row>
    <row r="4" spans="1:4" ht="29.1" thickBot="1" x14ac:dyDescent="0.6">
      <c r="A4" s="34" t="s">
        <v>44</v>
      </c>
      <c r="B4" s="4" t="s">
        <v>10</v>
      </c>
      <c r="C4" s="5" t="s">
        <v>11</v>
      </c>
      <c r="D4" s="6" t="s">
        <v>74</v>
      </c>
    </row>
    <row r="5" spans="1:4" ht="28.8" x14ac:dyDescent="0.55000000000000004">
      <c r="A5" s="7" t="s">
        <v>77</v>
      </c>
      <c r="B5" s="95" t="s">
        <v>45</v>
      </c>
      <c r="C5" s="8">
        <f>SUMIF('Tab 1 - Project work plan'!I6:I106,"Priority 1: Purchase and planting of seedlings - hardwoods",'Tab 1 - Project work plan'!O6:O106)+SUMIF('Tab 1 - Project work plan'!I6:I106,"Priority 1: Purchase and planting of seedlings - conifers",'Tab 1 - Project work plan'!O6:O106)</f>
        <v>0</v>
      </c>
      <c r="D5" s="86">
        <f>SUMIF('Tab 1 - Project work plan'!I6:I106,"Priority 1: Purchase and planting of seedlings - hardwoods",'Tab 1 - Project work plan'!T6:T106)+SUMIF('Tab 1 - Project work plan'!I6:I106,"Priority 1: Purchase and planting of seedlings - conifers",'Tab 1 - Project work plan'!T6:T106)</f>
        <v>0</v>
      </c>
    </row>
    <row r="6" spans="1:4" ht="28.8" x14ac:dyDescent="0.55000000000000004">
      <c r="A6" s="7" t="s">
        <v>77</v>
      </c>
      <c r="B6" s="96" t="s">
        <v>0</v>
      </c>
      <c r="C6" s="10">
        <f>SUMIF('Tab 1 - Project work plan'!I6:I106,"Priority 1: Purchase and planting of seedlings - hardwoods",'Tab 1 - Project work plan'!J6:J106)+SUMIF('Tab 1 - Project work plan'!I6:I106,"Priority 1: Purchase and planting of seedlings - conifers",'Tab 1 - Project work plan'!J6:J106)</f>
        <v>0</v>
      </c>
      <c r="D6" s="87"/>
    </row>
    <row r="7" spans="1:4" ht="28.8" x14ac:dyDescent="0.55000000000000004">
      <c r="A7" s="7" t="s">
        <v>66</v>
      </c>
      <c r="B7" s="97" t="s">
        <v>0</v>
      </c>
      <c r="C7" s="8">
        <f>SUMIF('Tab 1 - Project work plan'!I6:I106,"Priority 1: Site prep - chemical/mechanical",'Tab 1 - Project work plan'!J6:J106)</f>
        <v>0</v>
      </c>
      <c r="D7" s="86">
        <f>SUMIF('Tab 1 - Project work plan'!I6:I106,"Priority 1: Site prep - chemical/mechanical",'Tab 1 - Project work plan'!T6:T106)</f>
        <v>0</v>
      </c>
    </row>
    <row r="8" spans="1:4" x14ac:dyDescent="0.55000000000000004">
      <c r="A8" s="7" t="s">
        <v>67</v>
      </c>
      <c r="B8" s="97" t="s">
        <v>0</v>
      </c>
      <c r="C8" s="8">
        <f>SUMIF('Tab 1 - Project work plan'!I6:I106,"Priority 2: Protection - budcapping",'Tab 1 - Project work plan'!J6:J106)</f>
        <v>0</v>
      </c>
      <c r="D8" s="86">
        <f>SUMIF('Tab 1 - Project work plan'!I6:I106,"Priority 2: Protection - budcapping",'Tab 1 - Project work plan'!T6:T106)</f>
        <v>0</v>
      </c>
    </row>
    <row r="9" spans="1:4" ht="28.8" x14ac:dyDescent="0.55000000000000004">
      <c r="A9" s="7" t="s">
        <v>68</v>
      </c>
      <c r="B9" s="97" t="s">
        <v>0</v>
      </c>
      <c r="C9" s="8">
        <f>SUMIF('Tab 1 - Project work plan'!I6:I106,"Priority 3: Release - mechanical/chemical",'Tab 1 - Project work plan'!J6:J106)</f>
        <v>0</v>
      </c>
      <c r="D9" s="86">
        <f>SUMIF('Tab 1 - Project work plan'!I6:I106,"Priority 3: Release - Mechanical/Chemical",'Tab 1 - Project work plan'!T6:T106)</f>
        <v>0</v>
      </c>
    </row>
    <row r="10" spans="1:4" ht="14.7" thickBot="1" x14ac:dyDescent="0.6">
      <c r="A10" s="9"/>
      <c r="B10" s="11"/>
      <c r="C10" s="12"/>
      <c r="D10" s="88"/>
    </row>
    <row r="11" spans="1:4" ht="14.7" thickBot="1" x14ac:dyDescent="0.6">
      <c r="A11" s="13"/>
      <c r="B11" s="14"/>
      <c r="C11" s="15" t="s">
        <v>49</v>
      </c>
      <c r="D11" s="89">
        <f>SUM(D5:D10)</f>
        <v>0</v>
      </c>
    </row>
  </sheetData>
  <sheetProtection sheet="1" objects="1" scenarios="1"/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85" zoomScaleNormal="85" workbookViewId="0">
      <selection activeCell="F17" sqref="F17"/>
    </sheetView>
  </sheetViews>
  <sheetFormatPr defaultRowHeight="14.4" x14ac:dyDescent="0.55000000000000004"/>
  <cols>
    <col min="1" max="1" width="31.41796875" customWidth="1"/>
    <col min="2" max="2" width="23" customWidth="1"/>
    <col min="3" max="3" width="13.15625" customWidth="1"/>
    <col min="4" max="4" width="11.15625" customWidth="1"/>
    <col min="5" max="5" width="31.26171875" customWidth="1"/>
    <col min="6" max="6" width="19" customWidth="1"/>
    <col min="7" max="7" width="41.41796875" customWidth="1"/>
  </cols>
  <sheetData>
    <row r="1" spans="1:7" ht="14.7" thickBot="1" x14ac:dyDescent="0.6">
      <c r="A1" s="42" t="s">
        <v>8</v>
      </c>
      <c r="B1" s="117">
        <f>'Tab 1 - Project work plan'!B1:D1</f>
        <v>0</v>
      </c>
      <c r="C1" s="118"/>
      <c r="D1" s="119"/>
      <c r="E1" s="35"/>
      <c r="F1" s="35"/>
      <c r="G1" s="35"/>
    </row>
    <row r="2" spans="1:7" ht="14.7" thickBot="1" x14ac:dyDescent="0.6">
      <c r="A2" s="42" t="s">
        <v>9</v>
      </c>
      <c r="B2" s="117">
        <f>'Tab 1 - Project work plan'!B2:D2</f>
        <v>0</v>
      </c>
      <c r="C2" s="118"/>
      <c r="D2" s="119"/>
      <c r="E2" s="35"/>
      <c r="F2" s="35"/>
      <c r="G2" s="35"/>
    </row>
    <row r="3" spans="1:7" ht="14.7" thickBot="1" x14ac:dyDescent="0.6">
      <c r="A3" s="36"/>
      <c r="B3" s="37"/>
      <c r="C3" s="37"/>
      <c r="D3" s="37"/>
      <c r="E3" s="35"/>
      <c r="F3" s="35"/>
      <c r="G3" s="35"/>
    </row>
    <row r="4" spans="1:7" ht="43.2" x14ac:dyDescent="0.55000000000000004">
      <c r="A4" s="49" t="s">
        <v>5</v>
      </c>
      <c r="B4" s="50" t="s">
        <v>4</v>
      </c>
      <c r="C4" s="51" t="s">
        <v>48</v>
      </c>
      <c r="D4" s="51" t="s">
        <v>46</v>
      </c>
      <c r="E4" s="50" t="s">
        <v>6</v>
      </c>
      <c r="F4" s="50" t="s">
        <v>47</v>
      </c>
      <c r="G4" s="52" t="s">
        <v>7</v>
      </c>
    </row>
    <row r="5" spans="1:7" s="3" customFormat="1" x14ac:dyDescent="0.55000000000000004">
      <c r="A5" s="38"/>
      <c r="B5" s="39"/>
      <c r="C5" s="39"/>
      <c r="D5" s="39"/>
      <c r="E5" s="39"/>
      <c r="F5" s="39"/>
      <c r="G5" s="39"/>
    </row>
    <row r="6" spans="1:7" x14ac:dyDescent="0.55000000000000004">
      <c r="A6" s="40"/>
      <c r="B6" s="41"/>
      <c r="C6" s="41"/>
      <c r="D6" s="41"/>
      <c r="E6" s="41"/>
      <c r="F6" s="41"/>
      <c r="G6" s="41"/>
    </row>
    <row r="7" spans="1:7" x14ac:dyDescent="0.55000000000000004">
      <c r="A7" s="40"/>
      <c r="B7" s="41"/>
      <c r="C7" s="41"/>
      <c r="D7" s="41"/>
      <c r="E7" s="41"/>
      <c r="F7" s="41"/>
      <c r="G7" s="41"/>
    </row>
    <row r="8" spans="1:7" x14ac:dyDescent="0.55000000000000004">
      <c r="A8" s="40"/>
      <c r="B8" s="41"/>
      <c r="C8" s="41"/>
      <c r="D8" s="41"/>
      <c r="E8" s="41"/>
      <c r="F8" s="41"/>
      <c r="G8" s="41"/>
    </row>
    <row r="9" spans="1:7" x14ac:dyDescent="0.55000000000000004">
      <c r="A9" s="40"/>
      <c r="B9" s="41"/>
      <c r="C9" s="41"/>
      <c r="D9" s="41"/>
      <c r="E9" s="41"/>
      <c r="F9" s="41"/>
      <c r="G9" s="41"/>
    </row>
    <row r="10" spans="1:7" x14ac:dyDescent="0.55000000000000004">
      <c r="A10" s="40"/>
      <c r="B10" s="41"/>
      <c r="C10" s="41"/>
      <c r="D10" s="41"/>
      <c r="E10" s="41"/>
      <c r="F10" s="41"/>
      <c r="G10" s="41"/>
    </row>
  </sheetData>
  <sheetProtection sheet="1" objects="1" scenarios="1"/>
  <pageMargins left="0.7" right="0.7" top="0.75" bottom="0.75" header="0.3" footer="0.3"/>
  <pageSetup orientation="portrait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Dropdown!$A$1:$A$2</xm:f>
          </x14:formula1>
          <xm:sqref>C5:C10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B6" sqref="B6"/>
    </sheetView>
  </sheetViews>
  <sheetFormatPr defaultRowHeight="14.4" x14ac:dyDescent="0.55000000000000004"/>
  <cols>
    <col min="1" max="1" width="16" customWidth="1"/>
    <col min="2" max="2" width="46.41796875" bestFit="1" customWidth="1"/>
    <col min="3" max="3" width="24" bestFit="1" customWidth="1"/>
    <col min="4" max="4" width="12.68359375" bestFit="1" customWidth="1"/>
  </cols>
  <sheetData>
    <row r="1" spans="1:4" x14ac:dyDescent="0.55000000000000004">
      <c r="A1" t="s">
        <v>51</v>
      </c>
      <c r="B1" t="s">
        <v>43</v>
      </c>
      <c r="C1" t="s">
        <v>50</v>
      </c>
      <c r="D1" t="s">
        <v>10</v>
      </c>
    </row>
    <row r="2" spans="1:4" x14ac:dyDescent="0.55000000000000004">
      <c r="A2">
        <v>1</v>
      </c>
      <c r="B2" t="s">
        <v>56</v>
      </c>
      <c r="C2" s="19">
        <v>670</v>
      </c>
      <c r="D2" t="s">
        <v>60</v>
      </c>
    </row>
    <row r="3" spans="1:4" x14ac:dyDescent="0.55000000000000004">
      <c r="A3">
        <v>1</v>
      </c>
      <c r="B3" t="s">
        <v>57</v>
      </c>
      <c r="C3" s="19">
        <v>400</v>
      </c>
      <c r="D3" t="s">
        <v>60</v>
      </c>
    </row>
    <row r="4" spans="1:4" x14ac:dyDescent="0.55000000000000004">
      <c r="A4">
        <v>1</v>
      </c>
      <c r="B4" t="s">
        <v>52</v>
      </c>
      <c r="C4" s="19">
        <v>260</v>
      </c>
      <c r="D4" t="s">
        <v>61</v>
      </c>
    </row>
    <row r="5" spans="1:4" x14ac:dyDescent="0.55000000000000004">
      <c r="A5">
        <v>2</v>
      </c>
      <c r="B5" t="s">
        <v>53</v>
      </c>
      <c r="C5" s="19">
        <v>70</v>
      </c>
      <c r="D5" t="s">
        <v>61</v>
      </c>
    </row>
    <row r="6" spans="1:4" x14ac:dyDescent="0.55000000000000004">
      <c r="A6">
        <v>3</v>
      </c>
      <c r="B6" t="s">
        <v>58</v>
      </c>
      <c r="C6" s="19">
        <v>160</v>
      </c>
      <c r="D6" t="s">
        <v>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3" workbookViewId="0">
      <selection activeCell="H22" sqref="H22"/>
    </sheetView>
  </sheetViews>
  <sheetFormatPr defaultRowHeight="14.4" x14ac:dyDescent="0.55000000000000004"/>
  <cols>
    <col min="1" max="1" width="16.578125" bestFit="1" customWidth="1"/>
  </cols>
  <sheetData>
    <row r="1" spans="1:1" x14ac:dyDescent="0.55000000000000004">
      <c r="A1" t="s">
        <v>42</v>
      </c>
    </row>
    <row r="2" spans="1:1" x14ac:dyDescent="0.55000000000000004">
      <c r="A2" t="s">
        <v>85</v>
      </c>
    </row>
    <row r="3" spans="1:1" x14ac:dyDescent="0.55000000000000004">
      <c r="A3" t="s">
        <v>86</v>
      </c>
    </row>
    <row r="4" spans="1:1" x14ac:dyDescent="0.55000000000000004">
      <c r="A4" t="s">
        <v>32</v>
      </c>
    </row>
    <row r="5" spans="1:1" x14ac:dyDescent="0.55000000000000004">
      <c r="A5" t="s">
        <v>34</v>
      </c>
    </row>
    <row r="6" spans="1:1" x14ac:dyDescent="0.55000000000000004">
      <c r="A6" t="s">
        <v>33</v>
      </c>
    </row>
    <row r="7" spans="1:1" x14ac:dyDescent="0.55000000000000004">
      <c r="A7" t="s">
        <v>31</v>
      </c>
    </row>
    <row r="8" spans="1:1" x14ac:dyDescent="0.55000000000000004">
      <c r="A8" t="s">
        <v>87</v>
      </c>
    </row>
    <row r="9" spans="1:1" x14ac:dyDescent="0.55000000000000004">
      <c r="A9" t="s">
        <v>36</v>
      </c>
    </row>
    <row r="10" spans="1:1" x14ac:dyDescent="0.55000000000000004">
      <c r="A10" t="s">
        <v>28</v>
      </c>
    </row>
    <row r="11" spans="1:1" x14ac:dyDescent="0.55000000000000004">
      <c r="A11" t="s">
        <v>30</v>
      </c>
    </row>
    <row r="12" spans="1:1" x14ac:dyDescent="0.55000000000000004">
      <c r="A12" t="s">
        <v>24</v>
      </c>
    </row>
    <row r="13" spans="1:1" x14ac:dyDescent="0.55000000000000004">
      <c r="A13" t="s">
        <v>22</v>
      </c>
    </row>
    <row r="14" spans="1:1" x14ac:dyDescent="0.55000000000000004">
      <c r="A14" t="s">
        <v>23</v>
      </c>
    </row>
    <row r="15" spans="1:1" x14ac:dyDescent="0.55000000000000004">
      <c r="A15" t="s">
        <v>35</v>
      </c>
    </row>
    <row r="16" spans="1:1" x14ac:dyDescent="0.55000000000000004">
      <c r="A16" t="s">
        <v>27</v>
      </c>
    </row>
    <row r="17" spans="1:1" x14ac:dyDescent="0.55000000000000004">
      <c r="A17" t="s">
        <v>25</v>
      </c>
    </row>
    <row r="18" spans="1:1" x14ac:dyDescent="0.55000000000000004">
      <c r="A18" t="s">
        <v>26</v>
      </c>
    </row>
    <row r="19" spans="1:1" x14ac:dyDescent="0.55000000000000004">
      <c r="A19" t="s">
        <v>12</v>
      </c>
    </row>
    <row r="20" spans="1:1" x14ac:dyDescent="0.55000000000000004">
      <c r="A20" t="s">
        <v>15</v>
      </c>
    </row>
    <row r="21" spans="1:1" x14ac:dyDescent="0.55000000000000004">
      <c r="A21" t="s">
        <v>37</v>
      </c>
    </row>
    <row r="22" spans="1:1" x14ac:dyDescent="0.55000000000000004">
      <c r="A22" t="s">
        <v>38</v>
      </c>
    </row>
    <row r="23" spans="1:1" x14ac:dyDescent="0.55000000000000004">
      <c r="A23" t="s">
        <v>13</v>
      </c>
    </row>
    <row r="24" spans="1:1" x14ac:dyDescent="0.55000000000000004">
      <c r="A24" t="s">
        <v>14</v>
      </c>
    </row>
    <row r="25" spans="1:1" x14ac:dyDescent="0.55000000000000004">
      <c r="A25" t="s">
        <v>17</v>
      </c>
    </row>
    <row r="26" spans="1:1" x14ac:dyDescent="0.55000000000000004">
      <c r="A26" t="s">
        <v>88</v>
      </c>
    </row>
    <row r="27" spans="1:1" x14ac:dyDescent="0.55000000000000004">
      <c r="A27" t="s">
        <v>16</v>
      </c>
    </row>
    <row r="28" spans="1:1" x14ac:dyDescent="0.55000000000000004">
      <c r="A28" t="s">
        <v>29</v>
      </c>
    </row>
    <row r="29" spans="1:1" x14ac:dyDescent="0.55000000000000004">
      <c r="A29" t="s">
        <v>18</v>
      </c>
    </row>
    <row r="30" spans="1:1" x14ac:dyDescent="0.55000000000000004">
      <c r="A30" t="s">
        <v>19</v>
      </c>
    </row>
    <row r="31" spans="1:1" x14ac:dyDescent="0.55000000000000004">
      <c r="A31" t="s">
        <v>20</v>
      </c>
    </row>
    <row r="32" spans="1:1" x14ac:dyDescent="0.55000000000000004">
      <c r="A32" t="s">
        <v>21</v>
      </c>
    </row>
  </sheetData>
  <autoFilter ref="A1:A3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E8" sqref="E8"/>
    </sheetView>
  </sheetViews>
  <sheetFormatPr defaultRowHeight="14.4" x14ac:dyDescent="0.55000000000000004"/>
  <sheetData>
    <row r="1" spans="1:3" x14ac:dyDescent="0.55000000000000004">
      <c r="A1" t="s">
        <v>54</v>
      </c>
      <c r="C1">
        <v>2023</v>
      </c>
    </row>
    <row r="2" spans="1:3" x14ac:dyDescent="0.55000000000000004">
      <c r="A2" t="s">
        <v>55</v>
      </c>
      <c r="C2">
        <v>2024</v>
      </c>
    </row>
    <row r="3" spans="1:3" x14ac:dyDescent="0.55000000000000004">
      <c r="C3">
        <v>2025</v>
      </c>
    </row>
    <row r="4" spans="1:3" x14ac:dyDescent="0.55000000000000004">
      <c r="C4">
        <v>2026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Tab 1 - Project work plan</vt:lpstr>
      <vt:lpstr>Tab 2 - Budget Request Summary</vt:lpstr>
      <vt:lpstr>Tab 3 - Key Personnel</vt:lpstr>
      <vt:lpstr>Activity Priority Max Costs</vt:lpstr>
      <vt:lpstr>Species codes</vt:lpstr>
      <vt:lpstr>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2022-10-10T20:07:43Z</dcterms:modified>
</cp:coreProperties>
</file>