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056A6BEC-A4B6-4026-A581-362965B0AB46}" xr6:coauthVersionLast="47" xr6:coauthVersionMax="47" xr10:uidLastSave="{00000000-0000-0000-0000-000000000000}"/>
  <bookViews>
    <workbookView xWindow="-108" yWindow="-108" windowWidth="23256" windowHeight="12456" xr2:uid="{6078374D-0801-4402-962A-7E8FD4B8A671}"/>
  </bookViews>
  <sheets>
    <sheet name="Budget_SAMPLE" sheetId="1" r:id="rId1"/>
    <sheet name="Budget_TEMPLATE" sheetId="7" r:id="rId2"/>
  </sheets>
  <definedNames>
    <definedName name="_xlnm.Print_Area" localSheetId="0">Budget_SAMPLE!$A$1:$F$41</definedName>
    <definedName name="_xlnm.Print_Area" localSheetId="1">Budget_TEMPLATE!$A$1:$G$41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20" i="1"/>
  <c r="E30" i="1"/>
  <c r="E26" i="1" l="1"/>
  <c r="E9" i="1"/>
  <c r="E8" i="1" s="1"/>
  <c r="E29" i="1"/>
  <c r="E32" i="1"/>
  <c r="E31" i="1" s="1"/>
  <c r="E17" i="1"/>
  <c r="E16" i="1"/>
  <c r="E11" i="1"/>
  <c r="E14" i="1"/>
  <c r="E13" i="1"/>
  <c r="E12" i="1" s="1"/>
  <c r="E21" i="1"/>
  <c r="E22" i="1"/>
  <c r="E23" i="1"/>
  <c r="E24" i="1"/>
  <c r="E27" i="1"/>
  <c r="E19" i="1"/>
  <c r="E10" i="1" l="1"/>
  <c r="E18" i="1"/>
  <c r="E28" i="1"/>
  <c r="E15" i="1"/>
  <c r="E33" i="1" l="1"/>
  <c r="E36" i="1" l="1"/>
  <c r="E35" i="1"/>
  <c r="D35" i="1" s="1"/>
  <c r="D36" i="1"/>
</calcChain>
</file>

<file path=xl/sharedStrings.xml><?xml version="1.0" encoding="utf-8"?>
<sst xmlns="http://schemas.openxmlformats.org/spreadsheetml/2006/main" count="95" uniqueCount="56">
  <si>
    <t>Proposed Budget categories and amounts should directly tie to grant application project goals, activities, strategies, outcomes, evaluation plan(s), etc.</t>
  </si>
  <si>
    <t>Total Cost</t>
  </si>
  <si>
    <t>SF424c</t>
  </si>
  <si>
    <t>Land acquisition</t>
  </si>
  <si>
    <t>Quantity</t>
  </si>
  <si>
    <t>Unit</t>
  </si>
  <si>
    <t>Unit Cost</t>
  </si>
  <si>
    <t>Parking Lot Contract</t>
  </si>
  <si>
    <t>Trail Construction Contract</t>
  </si>
  <si>
    <t>New Restroom Facilities</t>
  </si>
  <si>
    <t>Trail Fill Material</t>
  </si>
  <si>
    <t>Trailhead Kiosk w/wayfinding signage</t>
  </si>
  <si>
    <t>LS</t>
  </si>
  <si>
    <t>EA</t>
  </si>
  <si>
    <t>Construction (SUBTOTAL)</t>
  </si>
  <si>
    <t>PROJECT TOTAL</t>
  </si>
  <si>
    <t>appraisal estimated value $3,184.7h/acre</t>
  </si>
  <si>
    <t>Mobilization/Demobilization</t>
  </si>
  <si>
    <t>Parking lot site preparation</t>
  </si>
  <si>
    <t xml:space="preserve">Cost Classification </t>
  </si>
  <si>
    <t xml:space="preserve">Project: </t>
  </si>
  <si>
    <t>Applicant name:</t>
  </si>
  <si>
    <t xml:space="preserve">County: </t>
  </si>
  <si>
    <t>[County Name]</t>
  </si>
  <si>
    <t>[Project Name]</t>
  </si>
  <si>
    <t>[Applicant Name]</t>
  </si>
  <si>
    <t>Design, Engineering &amp; Project Management</t>
  </si>
  <si>
    <t>Removal of existing restroom</t>
  </si>
  <si>
    <t>Disposal of materials</t>
  </si>
  <si>
    <t>Site work  (SUBTOTAL)</t>
  </si>
  <si>
    <t>Demolition and removal (SUBTOTAL)</t>
  </si>
  <si>
    <t>Equipment  (SUBTOTAL)</t>
  </si>
  <si>
    <t>Miscellaneous  (SUBTOTAL)</t>
  </si>
  <si>
    <t>Lighting</t>
  </si>
  <si>
    <t>Splash pad</t>
  </si>
  <si>
    <t>Native species restoration/erosion control</t>
  </si>
  <si>
    <t>Picnic Tables (ADA Compliant)</t>
  </si>
  <si>
    <t>Weeding, repairs</t>
  </si>
  <si>
    <t>ADA compliant pathways</t>
  </si>
  <si>
    <t>LF</t>
  </si>
  <si>
    <t>MATCHING SHARE OF TOTAL COSTS</t>
  </si>
  <si>
    <t>ADA compliant, 2 stalls</t>
  </si>
  <si>
    <t>Purchase and install 6 Pilot Rock ADA Accessible
picnic tables for picnic shelter including shipping</t>
  </si>
  <si>
    <t>Description
(linear feet, dimensions, material used, number
of components, etc.)</t>
  </si>
  <si>
    <t>Consultant to develop plans and specifications</t>
  </si>
  <si>
    <t>maximum 10% total cost</t>
  </si>
  <si>
    <t>Architectural and engineering fees (SUBTOTAL)*</t>
  </si>
  <si>
    <t>*maximum 10% total cost</t>
  </si>
  <si>
    <t xml:space="preserve"> **cannot exceed 50% of project total</t>
  </si>
  <si>
    <t>Materials and labor for construction of: 500 LF  bituminous trail, 210 LF of concrete walk, ADA compliant</t>
  </si>
  <si>
    <t>Picnic Shelter construction</t>
  </si>
  <si>
    <t>40’x30’ picnic shelter</t>
  </si>
  <si>
    <t>Budget for Outdoor Recreation MN Grant Application [Agency customize and insert Grant Name Here]</t>
  </si>
  <si>
    <t>Outdoor Recreation SHARE OF TOTAL COSTS**</t>
  </si>
  <si>
    <t>Outdoor Recreation Grant SHARE OF TOTAL COSTS**</t>
  </si>
  <si>
    <t>Land, structures, rights-of-way, etc. (SUBTOTAL)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</si>
</sst>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3865"/>
      <name val="Calibri"/>
      <family val="2"/>
      <scheme val="minor"/>
    </font>
    <font>
      <b/>
      <sz val="11"/>
      <color rgb="FF003865"/>
      <name val="Calibri"/>
      <family val="2"/>
      <scheme val="minor"/>
    </font>
    <font>
      <sz val="11"/>
      <color rgb="FF003865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8F43"/>
        <bgColor indexed="64"/>
      </patternFill>
    </fill>
    <fill>
      <patternFill patternType="solid">
        <fgColor rgb="FFFF8F43"/>
        <bgColor rgb="FF000000"/>
      </patternFill>
    </fill>
    <fill>
      <patternFill patternType="solid">
        <fgColor rgb="FFC9A4E4"/>
        <bgColor indexed="64"/>
      </patternFill>
    </fill>
    <fill>
      <patternFill patternType="solid">
        <fgColor rgb="FFC9A4E4"/>
        <bgColor rgb="FF000000"/>
      </patternFill>
    </fill>
    <fill>
      <patternFill patternType="solid">
        <fgColor rgb="FF99FF99"/>
        <bgColor indexed="64"/>
      </patternFill>
    </fill>
    <fill>
      <patternFill patternType="solid">
        <fgColor rgb="FF99FF99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F9797"/>
        <bgColor indexed="64"/>
      </patternFill>
    </fill>
    <fill>
      <patternFill patternType="solid">
        <fgColor rgb="FFFF9797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Fill="1" applyBorder="1"/>
    <xf numFmtId="0" fontId="0" fillId="0" borderId="0" xfId="0" applyFont="1"/>
    <xf numFmtId="0" fontId="5" fillId="2" borderId="1" xfId="0" applyFont="1" applyFill="1" applyBorder="1" applyAlignment="1">
      <alignment horizontal="left" vertical="center" wrapText="1" indent="3"/>
    </xf>
    <xf numFmtId="0" fontId="0" fillId="0" borderId="6" xfId="0" applyFont="1" applyBorder="1"/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0" fillId="5" borderId="6" xfId="0" applyFont="1" applyFill="1" applyBorder="1"/>
    <xf numFmtId="0" fontId="6" fillId="6" borderId="1" xfId="0" applyFont="1" applyFill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" fontId="6" fillId="6" borderId="1" xfId="0" applyNumberFormat="1" applyFont="1" applyFill="1" applyBorder="1" applyAlignment="1">
      <alignment horizontal="center" vertical="center" wrapText="1"/>
    </xf>
    <xf numFmtId="0" fontId="2" fillId="7" borderId="6" xfId="0" applyFont="1" applyFill="1" applyBorder="1"/>
    <xf numFmtId="0" fontId="6" fillId="8" borderId="1" xfId="0" applyFont="1" applyFill="1" applyBorder="1" applyAlignment="1">
      <alignment horizontal="left" vertical="center" wrapText="1"/>
    </xf>
    <xf numFmtId="2" fontId="6" fillId="8" borderId="1" xfId="0" applyNumberFormat="1" applyFont="1" applyFill="1" applyBorder="1" applyAlignment="1">
      <alignment horizontal="center" vertical="center" wrapText="1"/>
    </xf>
    <xf numFmtId="0" fontId="2" fillId="9" borderId="6" xfId="0" applyFont="1" applyFill="1" applyBorder="1"/>
    <xf numFmtId="0" fontId="6" fillId="10" borderId="1" xfId="0" applyFont="1" applyFill="1" applyBorder="1" applyAlignment="1">
      <alignment horizontal="left" vertical="center" wrapText="1"/>
    </xf>
    <xf numFmtId="2" fontId="6" fillId="1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 indent="1"/>
    </xf>
    <xf numFmtId="0" fontId="2" fillId="0" borderId="7" xfId="0" applyFont="1" applyBorder="1"/>
    <xf numFmtId="0" fontId="2" fillId="0" borderId="9" xfId="0" applyFont="1" applyBorder="1"/>
    <xf numFmtId="0" fontId="9" fillId="0" borderId="7" xfId="0" applyFont="1" applyBorder="1"/>
    <xf numFmtId="2" fontId="10" fillId="2" borderId="8" xfId="0" applyNumberFormat="1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44" fontId="2" fillId="0" borderId="4" xfId="0" applyNumberFormat="1" applyFont="1" applyBorder="1"/>
    <xf numFmtId="0" fontId="7" fillId="0" borderId="8" xfId="0" applyFont="1" applyFill="1" applyBorder="1"/>
    <xf numFmtId="0" fontId="2" fillId="0" borderId="8" xfId="0" applyFont="1" applyBorder="1"/>
    <xf numFmtId="44" fontId="2" fillId="0" borderId="8" xfId="0" applyNumberFormat="1" applyFont="1" applyBorder="1"/>
    <xf numFmtId="0" fontId="0" fillId="13" borderId="6" xfId="0" applyFont="1" applyFill="1" applyBorder="1"/>
    <xf numFmtId="0" fontId="6" fillId="14" borderId="1" xfId="0" applyFont="1" applyFill="1" applyBorder="1" applyAlignment="1">
      <alignment horizontal="left" vertical="center" wrapText="1"/>
    </xf>
    <xf numFmtId="1" fontId="6" fillId="14" borderId="1" xfId="0" applyNumberFormat="1" applyFont="1" applyFill="1" applyBorder="1" applyAlignment="1">
      <alignment horizontal="center" vertical="center" wrapText="1"/>
    </xf>
    <xf numFmtId="0" fontId="2" fillId="11" borderId="6" xfId="0" applyFont="1" applyFill="1" applyBorder="1"/>
    <xf numFmtId="0" fontId="6" fillId="12" borderId="1" xfId="0" applyFont="1" applyFill="1" applyBorder="1" applyAlignment="1">
      <alignment horizontal="left" vertical="center" wrapText="1"/>
    </xf>
    <xf numFmtId="2" fontId="6" fillId="12" borderId="1" xfId="0" applyNumberFormat="1" applyFont="1" applyFill="1" applyBorder="1" applyAlignment="1">
      <alignment horizontal="center" vertical="center" wrapText="1"/>
    </xf>
    <xf numFmtId="0" fontId="2" fillId="15" borderId="6" xfId="0" applyFont="1" applyFill="1" applyBorder="1"/>
    <xf numFmtId="0" fontId="6" fillId="16" borderId="1" xfId="0" applyFont="1" applyFill="1" applyBorder="1" applyAlignment="1">
      <alignment horizontal="left" vertical="center" wrapText="1"/>
    </xf>
    <xf numFmtId="1" fontId="6" fillId="16" borderId="1" xfId="0" applyNumberFormat="1" applyFont="1" applyFill="1" applyBorder="1" applyAlignment="1">
      <alignment horizontal="center" vertical="center" wrapText="1"/>
    </xf>
    <xf numFmtId="0" fontId="2" fillId="17" borderId="6" xfId="0" applyFont="1" applyFill="1" applyBorder="1"/>
    <xf numFmtId="0" fontId="6" fillId="18" borderId="1" xfId="0" applyFont="1" applyFill="1" applyBorder="1" applyAlignment="1">
      <alignment horizontal="left" vertical="center" wrapText="1"/>
    </xf>
    <xf numFmtId="2" fontId="6" fillId="18" borderId="1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wrapText="1"/>
    </xf>
    <xf numFmtId="0" fontId="8" fillId="3" borderId="0" xfId="0" applyFont="1" applyFill="1" applyBorder="1"/>
    <xf numFmtId="0" fontId="8" fillId="0" borderId="0" xfId="0" applyFont="1" applyBorder="1"/>
    <xf numFmtId="9" fontId="2" fillId="0" borderId="4" xfId="1" applyFont="1" applyBorder="1"/>
    <xf numFmtId="9" fontId="2" fillId="0" borderId="8" xfId="1" applyFont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44" fontId="2" fillId="0" borderId="5" xfId="0" applyNumberFormat="1" applyFont="1" applyBorder="1"/>
    <xf numFmtId="0" fontId="6" fillId="13" borderId="1" xfId="0" applyFont="1" applyFill="1" applyBorder="1" applyAlignment="1">
      <alignment horizontal="center"/>
    </xf>
    <xf numFmtId="44" fontId="6" fillId="13" borderId="1" xfId="0" applyNumberFormat="1" applyFont="1" applyFill="1" applyBorder="1" applyAlignment="1">
      <alignment horizontal="center"/>
    </xf>
    <xf numFmtId="0" fontId="4" fillId="13" borderId="2" xfId="0" applyFont="1" applyFill="1" applyBorder="1"/>
    <xf numFmtId="0" fontId="5" fillId="0" borderId="1" xfId="0" applyFont="1" applyBorder="1" applyAlignment="1">
      <alignment horizontal="center"/>
    </xf>
    <xf numFmtId="44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0" fontId="6" fillId="5" borderId="1" xfId="0" applyFont="1" applyFill="1" applyBorder="1" applyAlignment="1">
      <alignment horizontal="center"/>
    </xf>
    <xf numFmtId="44" fontId="6" fillId="5" borderId="1" xfId="0" applyNumberFormat="1" applyFont="1" applyFill="1" applyBorder="1" applyAlignment="1">
      <alignment horizontal="center"/>
    </xf>
    <xf numFmtId="0" fontId="6" fillId="5" borderId="2" xfId="0" applyFont="1" applyFill="1" applyBorder="1"/>
    <xf numFmtId="0" fontId="5" fillId="3" borderId="1" xfId="0" applyFont="1" applyFill="1" applyBorder="1" applyAlignment="1">
      <alignment horizontal="left" vertical="center" wrapText="1" indent="1"/>
    </xf>
    <xf numFmtId="8" fontId="5" fillId="3" borderId="1" xfId="0" applyNumberFormat="1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/>
    </xf>
    <xf numFmtId="44" fontId="6" fillId="15" borderId="1" xfId="0" applyNumberFormat="1" applyFont="1" applyFill="1" applyBorder="1" applyAlignment="1">
      <alignment horizontal="center"/>
    </xf>
    <xf numFmtId="0" fontId="6" fillId="15" borderId="2" xfId="0" applyFont="1" applyFill="1" applyBorder="1"/>
    <xf numFmtId="0" fontId="6" fillId="7" borderId="1" xfId="0" applyFont="1" applyFill="1" applyBorder="1" applyAlignment="1">
      <alignment horizontal="center"/>
    </xf>
    <xf numFmtId="44" fontId="6" fillId="7" borderId="1" xfId="0" applyNumberFormat="1" applyFont="1" applyFill="1" applyBorder="1" applyAlignment="1">
      <alignment horizontal="center"/>
    </xf>
    <xf numFmtId="0" fontId="6" fillId="7" borderId="2" xfId="0" applyFont="1" applyFill="1" applyBorder="1"/>
    <xf numFmtId="0" fontId="4" fillId="0" borderId="1" xfId="0" applyFont="1" applyBorder="1" applyAlignment="1">
      <alignment horizontal="center"/>
    </xf>
    <xf numFmtId="44" fontId="4" fillId="0" borderId="1" xfId="0" applyNumberFormat="1" applyFont="1" applyBorder="1" applyAlignment="1">
      <alignment horizontal="center"/>
    </xf>
    <xf numFmtId="0" fontId="4" fillId="0" borderId="2" xfId="0" applyFont="1" applyBorder="1"/>
    <xf numFmtId="0" fontId="6" fillId="17" borderId="1" xfId="0" applyFont="1" applyFill="1" applyBorder="1" applyAlignment="1">
      <alignment horizontal="center"/>
    </xf>
    <xf numFmtId="44" fontId="6" fillId="17" borderId="1" xfId="0" applyNumberFormat="1" applyFont="1" applyFill="1" applyBorder="1" applyAlignment="1">
      <alignment horizontal="center"/>
    </xf>
    <xf numFmtId="0" fontId="6" fillId="17" borderId="2" xfId="0" applyFont="1" applyFill="1" applyBorder="1"/>
    <xf numFmtId="0" fontId="5" fillId="3" borderId="12" xfId="0" applyFont="1" applyFill="1" applyBorder="1" applyAlignment="1">
      <alignment horizontal="left" vertical="center" wrapText="1" indent="1"/>
    </xf>
    <xf numFmtId="0" fontId="5" fillId="3" borderId="1" xfId="0" applyFont="1" applyFill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5" fillId="3" borderId="13" xfId="0" applyFont="1" applyFill="1" applyBorder="1" applyAlignment="1">
      <alignment horizontal="left" vertical="center" wrapText="1" indent="1"/>
    </xf>
    <xf numFmtId="7" fontId="5" fillId="3" borderId="1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/>
    </xf>
    <xf numFmtId="44" fontId="6" fillId="9" borderId="1" xfId="0" applyNumberFormat="1" applyFont="1" applyFill="1" applyBorder="1" applyAlignment="1">
      <alignment horizontal="center"/>
    </xf>
    <xf numFmtId="0" fontId="6" fillId="9" borderId="2" xfId="0" applyFont="1" applyFill="1" applyBorder="1"/>
    <xf numFmtId="0" fontId="5" fillId="3" borderId="10" xfId="0" applyFont="1" applyFill="1" applyBorder="1" applyAlignment="1">
      <alignment horizontal="left" vertical="center" wrapText="1" indent="1"/>
    </xf>
    <xf numFmtId="0" fontId="5" fillId="3" borderId="10" xfId="0" applyFont="1" applyFill="1" applyBorder="1" applyAlignment="1">
      <alignment horizontal="center" vertical="center" wrapText="1"/>
    </xf>
    <xf numFmtId="8" fontId="5" fillId="3" borderId="10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6" fillId="11" borderId="1" xfId="0" applyFont="1" applyFill="1" applyBorder="1" applyAlignment="1">
      <alignment horizontal="center"/>
    </xf>
    <xf numFmtId="44" fontId="6" fillId="11" borderId="1" xfId="0" applyNumberFormat="1" applyFont="1" applyFill="1" applyBorder="1" applyAlignment="1">
      <alignment horizontal="center"/>
    </xf>
    <xf numFmtId="0" fontId="6" fillId="11" borderId="2" xfId="0" applyFont="1" applyFill="1" applyBorder="1"/>
    <xf numFmtId="0" fontId="5" fillId="3" borderId="11" xfId="0" applyFont="1" applyFill="1" applyBorder="1" applyAlignment="1">
      <alignment horizontal="left" vertical="center" wrapText="1" indent="1"/>
    </xf>
    <xf numFmtId="0" fontId="5" fillId="3" borderId="11" xfId="0" applyFont="1" applyFill="1" applyBorder="1" applyAlignment="1">
      <alignment horizontal="center" vertical="center" wrapText="1"/>
    </xf>
    <xf numFmtId="7" fontId="5" fillId="3" borderId="11" xfId="0" applyNumberFormat="1" applyFont="1" applyFill="1" applyBorder="1" applyAlignment="1">
      <alignment horizontal="center" vertical="center" wrapText="1"/>
    </xf>
    <xf numFmtId="0" fontId="10" fillId="0" borderId="8" xfId="0" applyFont="1" applyBorder="1"/>
    <xf numFmtId="0" fontId="10" fillId="0" borderId="8" xfId="0" applyFont="1" applyBorder="1" applyAlignment="1">
      <alignment horizontal="center"/>
    </xf>
    <xf numFmtId="44" fontId="10" fillId="0" borderId="8" xfId="0" applyNumberFormat="1" applyFont="1" applyBorder="1" applyAlignment="1">
      <alignment horizontal="center"/>
    </xf>
    <xf numFmtId="0" fontId="10" fillId="0" borderId="9" xfId="0" applyFont="1" applyBorder="1"/>
    <xf numFmtId="0" fontId="15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16" fillId="0" borderId="0" xfId="0" applyFont="1" applyFill="1"/>
    <xf numFmtId="0" fontId="17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9797"/>
      <color rgb="FF99FF99"/>
      <color rgb="FFC9A4E4"/>
      <color rgb="FFC29B38"/>
      <color rgb="FFFF79BC"/>
      <color rgb="FFFF8F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587EB-00B5-4BBE-8F14-0E2647DC4138}">
  <dimension ref="A1:F41"/>
  <sheetViews>
    <sheetView tabSelected="1" zoomScaleNormal="100" workbookViewId="0">
      <selection activeCell="B8" sqref="B8"/>
    </sheetView>
  </sheetViews>
  <sheetFormatPr defaultColWidth="9.140625" defaultRowHeight="15" x14ac:dyDescent="0.25"/>
  <cols>
    <col min="1" max="1" width="22.28515625" style="4" customWidth="1"/>
    <col min="2" max="2" width="16.7109375" style="4" bestFit="1" customWidth="1"/>
    <col min="3" max="3" width="4.85546875" style="4" bestFit="1" customWidth="1"/>
    <col min="4" max="4" width="12.140625" bestFit="1" customWidth="1"/>
    <col min="5" max="5" width="19.7109375" bestFit="1" customWidth="1"/>
    <col min="6" max="6" width="54.28515625" style="4" customWidth="1"/>
    <col min="7" max="7" width="54.7109375" style="4" customWidth="1"/>
    <col min="8" max="8" width="9.140625" style="4" customWidth="1"/>
    <col min="9" max="16384" width="9.140625" style="4"/>
  </cols>
  <sheetData>
    <row r="1" spans="1:6" ht="21" x14ac:dyDescent="0.35">
      <c r="A1" s="98" t="s">
        <v>52</v>
      </c>
      <c r="B1" s="99"/>
      <c r="C1" s="99"/>
      <c r="D1" s="99"/>
      <c r="E1" s="4"/>
    </row>
    <row r="2" spans="1:6" x14ac:dyDescent="0.25">
      <c r="A2" s="99"/>
      <c r="B2" s="99"/>
      <c r="C2" s="99"/>
      <c r="D2" s="99"/>
      <c r="E2" s="4"/>
    </row>
    <row r="3" spans="1:6" x14ac:dyDescent="0.25">
      <c r="A3" s="100" t="s">
        <v>21</v>
      </c>
      <c r="B3" s="99" t="s">
        <v>25</v>
      </c>
      <c r="C3" s="99"/>
      <c r="D3" s="99"/>
      <c r="E3" s="1"/>
    </row>
    <row r="4" spans="1:6" x14ac:dyDescent="0.25">
      <c r="A4" s="100" t="s">
        <v>20</v>
      </c>
      <c r="B4" s="99" t="s">
        <v>24</v>
      </c>
      <c r="C4" s="99"/>
      <c r="D4" s="99"/>
      <c r="E4" s="4"/>
    </row>
    <row r="5" spans="1:6" x14ac:dyDescent="0.25">
      <c r="A5" s="100" t="s">
        <v>22</v>
      </c>
      <c r="B5" s="99" t="s">
        <v>23</v>
      </c>
      <c r="C5" s="99"/>
      <c r="D5" s="99"/>
      <c r="E5" s="4"/>
    </row>
    <row r="6" spans="1:6" ht="15.75" thickBot="1" x14ac:dyDescent="0.3">
      <c r="A6" s="101"/>
      <c r="B6" s="2"/>
      <c r="C6"/>
      <c r="E6" s="1"/>
    </row>
    <row r="7" spans="1:6" ht="90" x14ac:dyDescent="0.25">
      <c r="A7" s="8" t="s">
        <v>19</v>
      </c>
      <c r="B7" s="8" t="s">
        <v>4</v>
      </c>
      <c r="C7" s="8" t="s">
        <v>5</v>
      </c>
      <c r="D7" s="8" t="s">
        <v>6</v>
      </c>
      <c r="E7" s="8" t="s">
        <v>1</v>
      </c>
      <c r="F7" s="43" t="s">
        <v>43</v>
      </c>
    </row>
    <row r="8" spans="1:6" ht="105" x14ac:dyDescent="0.25">
      <c r="A8" s="32" t="s">
        <v>55</v>
      </c>
      <c r="B8" s="33"/>
      <c r="C8" s="52"/>
      <c r="D8" s="53"/>
      <c r="E8" s="53">
        <f>SUM(E9)</f>
        <v>50000</v>
      </c>
      <c r="F8" s="54"/>
    </row>
    <row r="9" spans="1:6" ht="75" x14ac:dyDescent="0.25">
      <c r="A9" s="5" t="s">
        <v>3</v>
      </c>
      <c r="B9" s="11">
        <v>1</v>
      </c>
      <c r="C9" s="55" t="s">
        <v>12</v>
      </c>
      <c r="D9" s="56">
        <v>50000</v>
      </c>
      <c r="E9" s="56">
        <f>B9*D9</f>
        <v>50000</v>
      </c>
      <c r="F9" s="57" t="s">
        <v>16</v>
      </c>
    </row>
    <row r="10" spans="1:6" ht="90" x14ac:dyDescent="0.25">
      <c r="A10" s="10" t="s">
        <v>46</v>
      </c>
      <c r="B10" s="13"/>
      <c r="C10" s="58"/>
      <c r="D10" s="59"/>
      <c r="E10" s="59">
        <f>SUM(E11)</f>
        <v>45000</v>
      </c>
      <c r="F10" s="60" t="s">
        <v>45</v>
      </c>
    </row>
    <row r="11" spans="1:6" ht="120" x14ac:dyDescent="0.25">
      <c r="A11" s="61" t="s">
        <v>26</v>
      </c>
      <c r="B11" s="11">
        <v>1</v>
      </c>
      <c r="C11" s="55" t="s">
        <v>12</v>
      </c>
      <c r="D11" s="62">
        <v>45000</v>
      </c>
      <c r="E11" s="56">
        <f>B11*D11</f>
        <v>45000</v>
      </c>
      <c r="F11" s="57" t="s">
        <v>44</v>
      </c>
    </row>
    <row r="12" spans="1:6" s="1" customFormat="1" ht="60" x14ac:dyDescent="0.25">
      <c r="A12" s="38" t="s">
        <v>29</v>
      </c>
      <c r="B12" s="39"/>
      <c r="C12" s="63"/>
      <c r="D12" s="64"/>
      <c r="E12" s="64">
        <f>SUM(E13:E14)</f>
        <v>56000</v>
      </c>
      <c r="F12" s="65"/>
    </row>
    <row r="13" spans="1:6" ht="75" x14ac:dyDescent="0.25">
      <c r="A13" s="61" t="s">
        <v>17</v>
      </c>
      <c r="B13" s="11">
        <v>1</v>
      </c>
      <c r="C13" s="55" t="s">
        <v>12</v>
      </c>
      <c r="D13" s="62">
        <v>26000</v>
      </c>
      <c r="E13" s="56">
        <f>B13*D13</f>
        <v>26000</v>
      </c>
      <c r="F13" s="57"/>
    </row>
    <row r="14" spans="1:6" ht="75" x14ac:dyDescent="0.25">
      <c r="A14" s="61" t="s">
        <v>18</v>
      </c>
      <c r="B14" s="11">
        <v>1</v>
      </c>
      <c r="C14" s="55" t="s">
        <v>12</v>
      </c>
      <c r="D14" s="62">
        <v>30000</v>
      </c>
      <c r="E14" s="56">
        <f>B14*D14</f>
        <v>30000</v>
      </c>
      <c r="F14" s="57"/>
    </row>
    <row r="15" spans="1:6" s="1" customFormat="1" ht="75" x14ac:dyDescent="0.25">
      <c r="A15" s="15" t="s">
        <v>30</v>
      </c>
      <c r="B15" s="16"/>
      <c r="C15" s="66"/>
      <c r="D15" s="67">
        <v>0</v>
      </c>
      <c r="E15" s="67">
        <f>SUM(E16:E17)</f>
        <v>13000</v>
      </c>
      <c r="F15" s="68"/>
    </row>
    <row r="16" spans="1:6" ht="90" x14ac:dyDescent="0.25">
      <c r="A16" s="20" t="s">
        <v>27</v>
      </c>
      <c r="B16" s="12">
        <v>1</v>
      </c>
      <c r="C16" s="69" t="s">
        <v>12</v>
      </c>
      <c r="D16" s="70">
        <v>10000</v>
      </c>
      <c r="E16" s="70">
        <f>B16*D16</f>
        <v>10000</v>
      </c>
      <c r="F16" s="71"/>
    </row>
    <row r="17" spans="1:6" ht="60" x14ac:dyDescent="0.25">
      <c r="A17" s="20" t="s">
        <v>28</v>
      </c>
      <c r="B17" s="12">
        <v>1</v>
      </c>
      <c r="C17" s="69" t="s">
        <v>12</v>
      </c>
      <c r="D17" s="70">
        <v>3000</v>
      </c>
      <c r="E17" s="70">
        <f>B17*D17</f>
        <v>3000</v>
      </c>
      <c r="F17" s="71"/>
    </row>
    <row r="18" spans="1:6" s="1" customFormat="1" ht="60" x14ac:dyDescent="0.25">
      <c r="A18" s="41" t="s">
        <v>14</v>
      </c>
      <c r="B18" s="42"/>
      <c r="C18" s="72"/>
      <c r="D18" s="73"/>
      <c r="E18" s="73">
        <f>SUM(E19:E27)</f>
        <v>780000</v>
      </c>
      <c r="F18" s="74"/>
    </row>
    <row r="19" spans="1:6" ht="90" x14ac:dyDescent="0.25">
      <c r="A19" s="75" t="s">
        <v>35</v>
      </c>
      <c r="B19" s="76">
        <v>1</v>
      </c>
      <c r="C19" s="76" t="s">
        <v>12</v>
      </c>
      <c r="D19" s="62">
        <v>20000</v>
      </c>
      <c r="E19" s="56">
        <f>D19*B19</f>
        <v>20000</v>
      </c>
      <c r="F19" s="57"/>
    </row>
    <row r="20" spans="1:6" ht="75" x14ac:dyDescent="0.25">
      <c r="A20" s="75" t="s">
        <v>38</v>
      </c>
      <c r="B20" s="76">
        <v>2000</v>
      </c>
      <c r="C20" s="76" t="s">
        <v>39</v>
      </c>
      <c r="D20" s="62">
        <v>15</v>
      </c>
      <c r="E20" s="56">
        <f>(B20*D20)</f>
        <v>30000</v>
      </c>
      <c r="F20" s="57"/>
    </row>
    <row r="21" spans="1:6" ht="60" x14ac:dyDescent="0.25">
      <c r="A21" s="75" t="s">
        <v>7</v>
      </c>
      <c r="B21" s="76">
        <v>1</v>
      </c>
      <c r="C21" s="76" t="s">
        <v>12</v>
      </c>
      <c r="D21" s="62">
        <v>150000</v>
      </c>
      <c r="E21" s="56">
        <f t="shared" ref="E21:E27" si="0">D21*B21</f>
        <v>150000</v>
      </c>
      <c r="F21" s="57"/>
    </row>
    <row r="22" spans="1:6" ht="90" x14ac:dyDescent="0.25">
      <c r="A22" s="75" t="s">
        <v>8</v>
      </c>
      <c r="B22" s="76">
        <v>1</v>
      </c>
      <c r="C22" s="76" t="s">
        <v>12</v>
      </c>
      <c r="D22" s="62">
        <v>95000</v>
      </c>
      <c r="E22" s="77">
        <f t="shared" si="0"/>
        <v>95000</v>
      </c>
      <c r="F22" s="78" t="s">
        <v>49</v>
      </c>
    </row>
    <row r="23" spans="1:6" ht="75" x14ac:dyDescent="0.25">
      <c r="A23" s="75" t="s">
        <v>9</v>
      </c>
      <c r="B23" s="76">
        <v>2</v>
      </c>
      <c r="C23" s="76" t="s">
        <v>13</v>
      </c>
      <c r="D23" s="62">
        <v>50000</v>
      </c>
      <c r="E23" s="56">
        <f t="shared" si="0"/>
        <v>100000</v>
      </c>
      <c r="F23" s="57" t="s">
        <v>41</v>
      </c>
    </row>
    <row r="24" spans="1:6" ht="60" x14ac:dyDescent="0.25">
      <c r="A24" s="61" t="s">
        <v>10</v>
      </c>
      <c r="B24" s="76">
        <v>1</v>
      </c>
      <c r="C24" s="76" t="s">
        <v>12</v>
      </c>
      <c r="D24" s="62">
        <v>50000</v>
      </c>
      <c r="E24" s="56">
        <f t="shared" si="0"/>
        <v>50000</v>
      </c>
      <c r="F24" s="57"/>
    </row>
    <row r="25" spans="1:6" ht="60" x14ac:dyDescent="0.25">
      <c r="A25" s="61" t="s">
        <v>50</v>
      </c>
      <c r="B25" s="76">
        <v>1</v>
      </c>
      <c r="C25" s="76" t="s">
        <v>12</v>
      </c>
      <c r="D25" s="62">
        <v>300000</v>
      </c>
      <c r="E25" s="56">
        <f t="shared" si="0"/>
        <v>300000</v>
      </c>
      <c r="F25" s="57" t="s">
        <v>51</v>
      </c>
    </row>
    <row r="26" spans="1:6" ht="30" x14ac:dyDescent="0.25">
      <c r="A26" s="61" t="s">
        <v>33</v>
      </c>
      <c r="B26" s="76">
        <v>10</v>
      </c>
      <c r="C26" s="76" t="s">
        <v>13</v>
      </c>
      <c r="D26" s="62">
        <v>3000</v>
      </c>
      <c r="E26" s="56">
        <f t="shared" si="0"/>
        <v>30000</v>
      </c>
      <c r="F26" s="57"/>
    </row>
    <row r="27" spans="1:6" ht="105" x14ac:dyDescent="0.25">
      <c r="A27" s="79" t="s">
        <v>11</v>
      </c>
      <c r="B27" s="76">
        <v>1</v>
      </c>
      <c r="C27" s="76" t="s">
        <v>12</v>
      </c>
      <c r="D27" s="80">
        <v>5000</v>
      </c>
      <c r="E27" s="56">
        <f t="shared" si="0"/>
        <v>5000</v>
      </c>
      <c r="F27" s="57"/>
    </row>
    <row r="28" spans="1:6" s="1" customFormat="1" ht="60" x14ac:dyDescent="0.25">
      <c r="A28" s="18" t="s">
        <v>31</v>
      </c>
      <c r="B28" s="19"/>
      <c r="C28" s="81"/>
      <c r="D28" s="82"/>
      <c r="E28" s="82">
        <f>SUM(E29:E30)</f>
        <v>127200</v>
      </c>
      <c r="F28" s="83"/>
    </row>
    <row r="29" spans="1:6" ht="30" x14ac:dyDescent="0.25">
      <c r="A29" s="84" t="s">
        <v>34</v>
      </c>
      <c r="B29" s="85">
        <v>1</v>
      </c>
      <c r="C29" s="85" t="s">
        <v>12</v>
      </c>
      <c r="D29" s="86">
        <v>120000</v>
      </c>
      <c r="E29" s="56">
        <f t="shared" ref="E29:E30" si="1">D29*B29</f>
        <v>120000</v>
      </c>
      <c r="F29" s="71"/>
    </row>
    <row r="30" spans="1:6" ht="90" x14ac:dyDescent="0.25">
      <c r="A30" s="84" t="s">
        <v>36</v>
      </c>
      <c r="B30" s="85">
        <v>6</v>
      </c>
      <c r="C30" s="85" t="s">
        <v>13</v>
      </c>
      <c r="D30" s="86">
        <v>1200</v>
      </c>
      <c r="E30" s="56">
        <f t="shared" si="1"/>
        <v>7200</v>
      </c>
      <c r="F30" s="87" t="s">
        <v>42</v>
      </c>
    </row>
    <row r="31" spans="1:6" ht="60" x14ac:dyDescent="0.25">
      <c r="A31" s="35" t="s">
        <v>32</v>
      </c>
      <c r="B31" s="36"/>
      <c r="C31" s="88"/>
      <c r="D31" s="89">
        <v>0</v>
      </c>
      <c r="E31" s="89">
        <f>SUM(E32)</f>
        <v>1000</v>
      </c>
      <c r="F31" s="90"/>
    </row>
    <row r="32" spans="1:6" ht="45" x14ac:dyDescent="0.25">
      <c r="A32" s="91" t="s">
        <v>37</v>
      </c>
      <c r="B32" s="92">
        <v>1</v>
      </c>
      <c r="C32" s="92" t="s">
        <v>12</v>
      </c>
      <c r="D32" s="93">
        <v>1000</v>
      </c>
      <c r="E32" s="56">
        <f t="shared" ref="E32" si="2">D32*B32</f>
        <v>1000</v>
      </c>
      <c r="F32" s="71"/>
    </row>
    <row r="33" spans="1:6" ht="19.5" thickBot="1" x14ac:dyDescent="0.35">
      <c r="A33" s="94" t="s">
        <v>15</v>
      </c>
      <c r="B33" s="24"/>
      <c r="C33" s="95"/>
      <c r="D33" s="96"/>
      <c r="E33" s="96">
        <f>SUM(E8+E10+E12+E15+E18+E28+E31)</f>
        <v>1072200</v>
      </c>
      <c r="F33" s="97"/>
    </row>
    <row r="34" spans="1:6" ht="15.75" thickBot="1" x14ac:dyDescent="0.3">
      <c r="C34"/>
      <c r="E34" s="4"/>
    </row>
    <row r="35" spans="1:6" x14ac:dyDescent="0.25">
      <c r="A35" s="25" t="s">
        <v>54</v>
      </c>
      <c r="B35" s="26"/>
      <c r="C35" s="26"/>
      <c r="D35" s="46">
        <f>E35/E33</f>
        <v>0.4</v>
      </c>
      <c r="E35" s="27">
        <f>E33*0.4</f>
        <v>428880</v>
      </c>
      <c r="F35" s="51"/>
    </row>
    <row r="36" spans="1:6" ht="15.75" thickBot="1" x14ac:dyDescent="0.3">
      <c r="A36" s="21" t="s">
        <v>40</v>
      </c>
      <c r="B36" s="28"/>
      <c r="C36" s="29"/>
      <c r="D36" s="47">
        <f>E36/E33</f>
        <v>0.6</v>
      </c>
      <c r="E36" s="30">
        <f>E33*0.6</f>
        <v>643320</v>
      </c>
      <c r="F36" s="22"/>
    </row>
    <row r="37" spans="1:6" x14ac:dyDescent="0.25">
      <c r="C37"/>
      <c r="E37" s="4"/>
    </row>
    <row r="38" spans="1:6" x14ac:dyDescent="0.25">
      <c r="A38" s="44" t="s">
        <v>47</v>
      </c>
      <c r="C38"/>
      <c r="E38" s="4"/>
    </row>
    <row r="39" spans="1:6" x14ac:dyDescent="0.25">
      <c r="A39" s="45" t="s">
        <v>48</v>
      </c>
      <c r="C39"/>
      <c r="E39" s="4"/>
    </row>
    <row r="40" spans="1:6" x14ac:dyDescent="0.25">
      <c r="C40"/>
      <c r="E40" s="4"/>
    </row>
    <row r="41" spans="1:6" x14ac:dyDescent="0.25">
      <c r="C41"/>
      <c r="E41" s="4"/>
    </row>
  </sheetData>
  <pageMargins left="0.7" right="0.7" top="0.75" bottom="0.75" header="0.3" footer="0.3"/>
  <pageSetup scale="53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99E0F-AC5E-466F-9D8F-1DA27F264579}">
  <dimension ref="A1:G41"/>
  <sheetViews>
    <sheetView zoomScaleNormal="100" workbookViewId="0">
      <selection activeCell="B16" sqref="B16"/>
    </sheetView>
  </sheetViews>
  <sheetFormatPr defaultColWidth="9.140625" defaultRowHeight="15" x14ac:dyDescent="0.25"/>
  <cols>
    <col min="1" max="1" width="7" style="4" customWidth="1"/>
    <col min="2" max="2" width="59.7109375" style="4" customWidth="1"/>
    <col min="3" max="3" width="8.7109375" style="4" bestFit="1" customWidth="1"/>
    <col min="4" max="4" width="5.42578125" customWidth="1"/>
    <col min="5" max="5" width="16.140625" bestFit="1" customWidth="1"/>
    <col min="6" max="6" width="19.7109375" style="4" bestFit="1" customWidth="1"/>
    <col min="7" max="7" width="54.7109375" style="4" customWidth="1"/>
    <col min="8" max="8" width="9.140625" style="4" customWidth="1"/>
    <col min="9" max="16384" width="9.140625" style="4"/>
  </cols>
  <sheetData>
    <row r="1" spans="1:7" ht="21" x14ac:dyDescent="0.35">
      <c r="B1" s="48" t="s">
        <v>52</v>
      </c>
    </row>
    <row r="3" spans="1:7" x14ac:dyDescent="0.25">
      <c r="B3" s="49" t="s">
        <v>21</v>
      </c>
      <c r="C3" s="50" t="s">
        <v>25</v>
      </c>
      <c r="D3" s="4"/>
      <c r="F3" s="1"/>
    </row>
    <row r="4" spans="1:7" x14ac:dyDescent="0.25">
      <c r="B4" s="49" t="s">
        <v>20</v>
      </c>
      <c r="C4" s="50" t="s">
        <v>24</v>
      </c>
    </row>
    <row r="5" spans="1:7" x14ac:dyDescent="0.25">
      <c r="B5" s="49" t="s">
        <v>22</v>
      </c>
      <c r="C5" s="50" t="s">
        <v>23</v>
      </c>
    </row>
    <row r="6" spans="1:7" ht="15.75" thickBot="1" x14ac:dyDescent="0.3">
      <c r="B6" s="102"/>
      <c r="C6" s="2"/>
      <c r="F6" s="1"/>
    </row>
    <row r="7" spans="1:7" ht="45" x14ac:dyDescent="0.25">
      <c r="A7" s="7" t="s">
        <v>2</v>
      </c>
      <c r="B7" s="8" t="s">
        <v>19</v>
      </c>
      <c r="C7" s="8" t="s">
        <v>4</v>
      </c>
      <c r="D7" s="8" t="s">
        <v>5</v>
      </c>
      <c r="E7" s="8" t="s">
        <v>6</v>
      </c>
      <c r="F7" s="8" t="s">
        <v>1</v>
      </c>
      <c r="G7" s="43" t="s">
        <v>43</v>
      </c>
    </row>
    <row r="8" spans="1:7" x14ac:dyDescent="0.25">
      <c r="A8" s="31">
        <v>2</v>
      </c>
      <c r="B8" s="32" t="s">
        <v>55</v>
      </c>
      <c r="C8" s="33"/>
      <c r="D8" s="52"/>
      <c r="E8" s="53"/>
      <c r="F8" s="53"/>
      <c r="G8" s="54"/>
    </row>
    <row r="9" spans="1:7" x14ac:dyDescent="0.25">
      <c r="A9" s="6"/>
      <c r="B9" s="5"/>
      <c r="C9" s="11"/>
      <c r="D9" s="55"/>
      <c r="E9" s="56"/>
      <c r="F9" s="56"/>
      <c r="G9" s="57"/>
    </row>
    <row r="10" spans="1:7" x14ac:dyDescent="0.25">
      <c r="A10" s="9">
        <v>4</v>
      </c>
      <c r="B10" s="10" t="s">
        <v>46</v>
      </c>
      <c r="C10" s="13"/>
      <c r="D10" s="58"/>
      <c r="E10" s="59"/>
      <c r="F10" s="59"/>
      <c r="G10" s="60"/>
    </row>
    <row r="11" spans="1:7" x14ac:dyDescent="0.25">
      <c r="A11" s="6"/>
      <c r="B11" s="61"/>
      <c r="C11" s="11"/>
      <c r="D11" s="55"/>
      <c r="E11" s="62"/>
      <c r="F11" s="56"/>
      <c r="G11" s="57"/>
    </row>
    <row r="12" spans="1:7" s="1" customFormat="1" x14ac:dyDescent="0.25">
      <c r="A12" s="37">
        <v>7</v>
      </c>
      <c r="B12" s="38" t="s">
        <v>29</v>
      </c>
      <c r="C12" s="39"/>
      <c r="D12" s="63"/>
      <c r="E12" s="64"/>
      <c r="F12" s="64"/>
      <c r="G12" s="65"/>
    </row>
    <row r="13" spans="1:7" x14ac:dyDescent="0.25">
      <c r="A13" s="6"/>
      <c r="B13" s="61"/>
      <c r="C13" s="11"/>
      <c r="D13" s="55"/>
      <c r="E13" s="62"/>
      <c r="F13" s="56"/>
      <c r="G13" s="57"/>
    </row>
    <row r="14" spans="1:7" x14ac:dyDescent="0.25">
      <c r="A14" s="6"/>
      <c r="B14" s="61"/>
      <c r="C14" s="11"/>
      <c r="D14" s="55"/>
      <c r="E14" s="62"/>
      <c r="F14" s="56"/>
      <c r="G14" s="57"/>
    </row>
    <row r="15" spans="1:7" s="1" customFormat="1" x14ac:dyDescent="0.25">
      <c r="A15" s="14">
        <v>8</v>
      </c>
      <c r="B15" s="15" t="s">
        <v>30</v>
      </c>
      <c r="C15" s="16"/>
      <c r="D15" s="66"/>
      <c r="E15" s="67"/>
      <c r="F15" s="67"/>
      <c r="G15" s="68"/>
    </row>
    <row r="16" spans="1:7" x14ac:dyDescent="0.25">
      <c r="A16" s="6"/>
      <c r="B16" s="20"/>
      <c r="C16" s="12"/>
      <c r="D16" s="69"/>
      <c r="E16" s="70"/>
      <c r="F16" s="70"/>
      <c r="G16" s="71"/>
    </row>
    <row r="17" spans="1:7" x14ac:dyDescent="0.25">
      <c r="A17" s="6"/>
      <c r="B17" s="20"/>
      <c r="C17" s="12"/>
      <c r="D17" s="69"/>
      <c r="E17" s="70"/>
      <c r="F17" s="70"/>
      <c r="G17" s="71"/>
    </row>
    <row r="18" spans="1:7" s="1" customFormat="1" x14ac:dyDescent="0.25">
      <c r="A18" s="40">
        <v>9</v>
      </c>
      <c r="B18" s="41" t="s">
        <v>14</v>
      </c>
      <c r="C18" s="42"/>
      <c r="D18" s="72"/>
      <c r="E18" s="73"/>
      <c r="F18" s="73"/>
      <c r="G18" s="74"/>
    </row>
    <row r="19" spans="1:7" x14ac:dyDescent="0.25">
      <c r="A19" s="6"/>
      <c r="B19" s="75"/>
      <c r="C19" s="76"/>
      <c r="D19" s="76"/>
      <c r="E19" s="62"/>
      <c r="F19" s="56"/>
      <c r="G19" s="57"/>
    </row>
    <row r="20" spans="1:7" x14ac:dyDescent="0.25">
      <c r="A20" s="6"/>
      <c r="B20" s="75"/>
      <c r="C20" s="76"/>
      <c r="D20" s="76"/>
      <c r="E20" s="62"/>
      <c r="F20" s="56"/>
      <c r="G20" s="57"/>
    </row>
    <row r="21" spans="1:7" x14ac:dyDescent="0.25">
      <c r="A21" s="6"/>
      <c r="B21" s="75"/>
      <c r="C21" s="76"/>
      <c r="D21" s="76"/>
      <c r="E21" s="62"/>
      <c r="F21" s="56"/>
      <c r="G21" s="57"/>
    </row>
    <row r="22" spans="1:7" x14ac:dyDescent="0.25">
      <c r="A22" s="6"/>
      <c r="B22" s="75"/>
      <c r="C22" s="76"/>
      <c r="D22" s="76"/>
      <c r="E22" s="62"/>
      <c r="F22" s="77"/>
      <c r="G22" s="78"/>
    </row>
    <row r="23" spans="1:7" x14ac:dyDescent="0.25">
      <c r="A23" s="6"/>
      <c r="B23" s="75"/>
      <c r="C23" s="76"/>
      <c r="D23" s="76"/>
      <c r="E23" s="62"/>
      <c r="F23" s="56"/>
      <c r="G23" s="57"/>
    </row>
    <row r="24" spans="1:7" x14ac:dyDescent="0.25">
      <c r="A24" s="6"/>
      <c r="B24" s="61"/>
      <c r="C24" s="76"/>
      <c r="D24" s="76"/>
      <c r="E24" s="62"/>
      <c r="F24" s="56"/>
      <c r="G24" s="57"/>
    </row>
    <row r="25" spans="1:7" x14ac:dyDescent="0.25">
      <c r="A25" s="6"/>
      <c r="B25" s="61"/>
      <c r="C25" s="76"/>
      <c r="D25" s="76"/>
      <c r="E25" s="62"/>
      <c r="F25" s="56"/>
      <c r="G25" s="57"/>
    </row>
    <row r="26" spans="1:7" x14ac:dyDescent="0.25">
      <c r="A26" s="6"/>
      <c r="B26" s="61"/>
      <c r="C26" s="76"/>
      <c r="D26" s="76"/>
      <c r="E26" s="62"/>
      <c r="F26" s="56"/>
      <c r="G26" s="57"/>
    </row>
    <row r="27" spans="1:7" x14ac:dyDescent="0.25">
      <c r="A27" s="6"/>
      <c r="B27" s="79"/>
      <c r="C27" s="76"/>
      <c r="D27" s="76"/>
      <c r="E27" s="80"/>
      <c r="F27" s="56"/>
      <c r="G27" s="57"/>
    </row>
    <row r="28" spans="1:7" s="1" customFormat="1" x14ac:dyDescent="0.25">
      <c r="A28" s="17">
        <v>10</v>
      </c>
      <c r="B28" s="18" t="s">
        <v>31</v>
      </c>
      <c r="C28" s="19"/>
      <c r="D28" s="81"/>
      <c r="E28" s="82"/>
      <c r="F28" s="82"/>
      <c r="G28" s="83"/>
    </row>
    <row r="29" spans="1:7" x14ac:dyDescent="0.25">
      <c r="A29" s="6"/>
      <c r="B29" s="84"/>
      <c r="C29" s="85"/>
      <c r="D29" s="85"/>
      <c r="E29" s="86"/>
      <c r="F29" s="56"/>
      <c r="G29" s="71"/>
    </row>
    <row r="30" spans="1:7" x14ac:dyDescent="0.25">
      <c r="A30" s="6"/>
      <c r="B30" s="84"/>
      <c r="C30" s="85"/>
      <c r="D30" s="85"/>
      <c r="E30" s="86"/>
      <c r="F30" s="56"/>
      <c r="G30" s="87"/>
    </row>
    <row r="31" spans="1:7" x14ac:dyDescent="0.25">
      <c r="A31" s="34">
        <v>11</v>
      </c>
      <c r="B31" s="35" t="s">
        <v>32</v>
      </c>
      <c r="C31" s="36"/>
      <c r="D31" s="88"/>
      <c r="E31" s="89"/>
      <c r="F31" s="89"/>
      <c r="G31" s="90"/>
    </row>
    <row r="32" spans="1:7" x14ac:dyDescent="0.25">
      <c r="A32" s="6"/>
      <c r="B32" s="91"/>
      <c r="C32" s="92"/>
      <c r="D32" s="92"/>
      <c r="E32" s="93"/>
      <c r="F32" s="56"/>
      <c r="G32" s="71"/>
    </row>
    <row r="33" spans="1:7" ht="19.5" thickBot="1" x14ac:dyDescent="0.35">
      <c r="A33" s="23"/>
      <c r="B33" s="94" t="s">
        <v>15</v>
      </c>
      <c r="C33" s="24"/>
      <c r="D33" s="95"/>
      <c r="E33" s="96"/>
      <c r="F33" s="96"/>
      <c r="G33" s="97"/>
    </row>
    <row r="34" spans="1:7" ht="15.75" thickBot="1" x14ac:dyDescent="0.3"/>
    <row r="35" spans="1:7" x14ac:dyDescent="0.25">
      <c r="B35" s="25" t="s">
        <v>53</v>
      </c>
      <c r="C35" s="26"/>
      <c r="D35" s="26"/>
      <c r="E35" s="46"/>
      <c r="F35" s="27"/>
      <c r="G35" s="51"/>
    </row>
    <row r="36" spans="1:7" ht="15.75" thickBot="1" x14ac:dyDescent="0.3">
      <c r="B36" s="21" t="s">
        <v>40</v>
      </c>
      <c r="C36" s="28"/>
      <c r="D36" s="29"/>
      <c r="E36" s="47"/>
      <c r="F36" s="30"/>
      <c r="G36" s="22"/>
    </row>
    <row r="38" spans="1:7" x14ac:dyDescent="0.25">
      <c r="B38" s="44" t="s">
        <v>47</v>
      </c>
    </row>
    <row r="39" spans="1:7" x14ac:dyDescent="0.25">
      <c r="B39" s="45" t="s">
        <v>48</v>
      </c>
    </row>
    <row r="41" spans="1:7" x14ac:dyDescent="0.25">
      <c r="A41" s="3" t="s">
        <v>0</v>
      </c>
    </row>
  </sheetData>
  <pageMargins left="0.7" right="0.7" top="0.75" bottom="0.75" header="0.3" footer="0.3"/>
  <pageSetup scale="53" orientation="portrait" horizontalDpi="1200" verticalDpi="1200" r:id="rId1"/>
</worksheet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Budget_SAMPLE</vt:lpstr>
      <vt:lpstr>Budget_TEMPLATE</vt:lpstr>
      <vt:lpstr>Budget_SAMPLE!Print_Area</vt:lpstr>
      <vt:lpstr>Budget_TEMPLATE!Print_Area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2026-01-26T16:29:02Z</dcterms:created>
  <dcterms:modified xsi:type="dcterms:W3CDTF">2026-01-26T16:41:49Z</dcterms:modified>
</cp:coreProperties>
</file>