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40" windowWidth="20740" windowHeight="17220" tabRatio="838" activeTab="1"/>
  </bookViews>
  <sheets>
    <sheet name="Sample" sheetId="31" r:id="rId1"/>
    <sheet name="Blank" sheetId="32" r:id="rId2"/>
    <sheet name="Blank (2)" sheetId="33" r:id="rId3"/>
    <sheet name="Instructions" sheetId="2" r:id="rId4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49" i="32"/>
  <c r="G48"/>
  <c r="G47"/>
  <c r="G46"/>
  <c r="G45"/>
  <c r="J30"/>
  <c r="I30"/>
  <c r="H30"/>
  <c r="E30"/>
  <c r="C30"/>
  <c r="F28"/>
  <c r="D13"/>
  <c r="J40"/>
  <c r="D12"/>
  <c r="I39"/>
  <c r="D11"/>
  <c r="H40"/>
  <c r="D10"/>
  <c r="E39"/>
  <c r="D9"/>
  <c r="C40"/>
  <c r="C31"/>
  <c r="H31"/>
  <c r="J31"/>
  <c r="E32"/>
  <c r="I32"/>
  <c r="C33"/>
  <c r="H33"/>
  <c r="J33"/>
  <c r="E34"/>
  <c r="I34"/>
  <c r="C35"/>
  <c r="H35"/>
  <c r="J35"/>
  <c r="E36"/>
  <c r="I36"/>
  <c r="C37"/>
  <c r="H37"/>
  <c r="J37"/>
  <c r="E38"/>
  <c r="I38"/>
  <c r="C39"/>
  <c r="H39"/>
  <c r="J39"/>
  <c r="E40"/>
  <c r="K40"/>
  <c r="L40"/>
  <c r="I40"/>
  <c r="E31"/>
  <c r="I31"/>
  <c r="C32"/>
  <c r="H32"/>
  <c r="J32"/>
  <c r="E33"/>
  <c r="I33"/>
  <c r="C34"/>
  <c r="H34"/>
  <c r="J34"/>
  <c r="E35"/>
  <c r="I35"/>
  <c r="C36"/>
  <c r="H36"/>
  <c r="J36"/>
  <c r="E37"/>
  <c r="I37"/>
  <c r="C38"/>
  <c r="H38"/>
  <c r="J38"/>
  <c r="K36"/>
  <c r="L36"/>
  <c r="K32"/>
  <c r="L32"/>
  <c r="K37"/>
  <c r="L37"/>
  <c r="K33"/>
  <c r="L33"/>
  <c r="K38"/>
  <c r="L38"/>
  <c r="K34"/>
  <c r="L34"/>
  <c r="K39"/>
  <c r="L39"/>
  <c r="K35"/>
  <c r="L35"/>
  <c r="K31"/>
  <c r="K41"/>
  <c r="L31"/>
  <c r="L41"/>
  <c r="G49" i="33"/>
  <c r="G48"/>
  <c r="G47"/>
  <c r="G46"/>
  <c r="G45"/>
  <c r="L40"/>
  <c r="K40"/>
  <c r="J40"/>
  <c r="I40"/>
  <c r="H40"/>
  <c r="E40"/>
  <c r="C40"/>
  <c r="L39"/>
  <c r="K39"/>
  <c r="J39"/>
  <c r="I39"/>
  <c r="H39"/>
  <c r="E39"/>
  <c r="C39"/>
  <c r="L38"/>
  <c r="K38"/>
  <c r="J38"/>
  <c r="I38"/>
  <c r="H38"/>
  <c r="E38"/>
  <c r="C38"/>
  <c r="L37"/>
  <c r="K37"/>
  <c r="J37"/>
  <c r="I37"/>
  <c r="H37"/>
  <c r="E37"/>
  <c r="C37"/>
  <c r="L36"/>
  <c r="K36"/>
  <c r="J36"/>
  <c r="I36"/>
  <c r="H36"/>
  <c r="E36"/>
  <c r="C36"/>
  <c r="L35"/>
  <c r="K35"/>
  <c r="J35"/>
  <c r="I35"/>
  <c r="H35"/>
  <c r="E35"/>
  <c r="C35"/>
  <c r="L34"/>
  <c r="K34"/>
  <c r="J34"/>
  <c r="I34"/>
  <c r="H34"/>
  <c r="E34"/>
  <c r="C34"/>
  <c r="L33"/>
  <c r="K33"/>
  <c r="J33"/>
  <c r="I33"/>
  <c r="H33"/>
  <c r="E33"/>
  <c r="C33"/>
  <c r="L32"/>
  <c r="K32"/>
  <c r="J32"/>
  <c r="I32"/>
  <c r="H32"/>
  <c r="E32"/>
  <c r="C32"/>
  <c r="L31"/>
  <c r="L41"/>
  <c r="K31"/>
  <c r="K41"/>
  <c r="J31"/>
  <c r="I31"/>
  <c r="H31"/>
  <c r="E31"/>
  <c r="C31"/>
  <c r="J30"/>
  <c r="I30"/>
  <c r="H30"/>
  <c r="E30"/>
  <c r="C30"/>
  <c r="F28"/>
  <c r="D13"/>
  <c r="D12"/>
  <c r="D11"/>
  <c r="D10"/>
  <c r="D9"/>
  <c r="G49" i="31"/>
  <c r="G48"/>
  <c r="G47"/>
  <c r="G46"/>
  <c r="G45"/>
  <c r="D11"/>
  <c r="H31"/>
  <c r="J30"/>
  <c r="I30"/>
  <c r="H30"/>
  <c r="E30"/>
  <c r="C30"/>
  <c r="F28"/>
  <c r="D13"/>
  <c r="D12"/>
  <c r="D10"/>
  <c r="D9"/>
  <c r="I40"/>
  <c r="I39"/>
  <c r="I37"/>
  <c r="I35"/>
  <c r="I33"/>
  <c r="I31"/>
  <c r="I38"/>
  <c r="I36"/>
  <c r="I34"/>
  <c r="I32"/>
  <c r="E31"/>
  <c r="J31"/>
  <c r="E32"/>
  <c r="J32"/>
  <c r="E33"/>
  <c r="J33"/>
  <c r="E34"/>
  <c r="J34"/>
  <c r="E35"/>
  <c r="J35"/>
  <c r="E36"/>
  <c r="J36"/>
  <c r="E37"/>
  <c r="J37"/>
  <c r="E38"/>
  <c r="J38"/>
  <c r="E39"/>
  <c r="J39"/>
  <c r="E40"/>
  <c r="J40"/>
  <c r="H33"/>
  <c r="H35"/>
  <c r="H37"/>
  <c r="H39"/>
  <c r="C31"/>
  <c r="C32"/>
  <c r="C33"/>
  <c r="C34"/>
  <c r="C35"/>
  <c r="C36"/>
  <c r="C37"/>
  <c r="C38"/>
  <c r="C39"/>
  <c r="C40"/>
  <c r="H32"/>
  <c r="H34"/>
  <c r="H36"/>
  <c r="H38"/>
  <c r="H40"/>
  <c r="K40"/>
  <c r="L40"/>
  <c r="K39"/>
  <c r="L39"/>
  <c r="K38"/>
  <c r="L38"/>
  <c r="K37"/>
  <c r="L37"/>
  <c r="K36"/>
  <c r="L36"/>
  <c r="K35"/>
  <c r="L35"/>
  <c r="K34"/>
  <c r="L34"/>
  <c r="K33"/>
  <c r="L33"/>
  <c r="K32"/>
  <c r="L32"/>
  <c r="K31"/>
  <c r="K41"/>
  <c r="L31"/>
  <c r="L41"/>
</calcChain>
</file>

<file path=xl/sharedStrings.xml><?xml version="1.0" encoding="utf-8"?>
<sst xmlns="http://schemas.openxmlformats.org/spreadsheetml/2006/main" count="267" uniqueCount="113">
  <si>
    <t>19 - 10 acre loads followed by 1 - 5 acre load.</t>
  </si>
  <si>
    <t>100' private property buffer on west side.</t>
  </si>
  <si>
    <t>T-001</t>
  </si>
  <si>
    <t>HT-001</t>
  </si>
  <si>
    <t>92  25.32</t>
  </si>
  <si>
    <t>47  56.23</t>
  </si>
  <si>
    <t>47  45.23</t>
  </si>
  <si>
    <t>92  28.45</t>
  </si>
  <si>
    <t>SWSW</t>
  </si>
  <si>
    <t>80' WP reserve trees. 8 per acre.  Powerline along road ROW.</t>
  </si>
  <si>
    <t>Forestry</t>
  </si>
  <si>
    <t>Aerial Herbicide Application Worksheet</t>
  </si>
  <si>
    <t>Enter Mix # and Acres for each mix, the worksheet will calculate chemicals, water &amp; total mix for you. (Gallons)  Dry mix Chemicals such as Oust are in Ounces.</t>
  </si>
  <si>
    <t>Accord XRT</t>
  </si>
  <si>
    <t>Activator 90</t>
  </si>
  <si>
    <t xml:space="preserve">Good access to helispot behind state gate, state key #536.    If conditions are dry may need dust abatement at helispot.  </t>
  </si>
  <si>
    <t>All volumes in gallons, except dry chemicals (oz.)</t>
  </si>
  <si>
    <t>Maple</t>
  </si>
  <si>
    <t>Hazel</t>
  </si>
  <si>
    <t>Raspberry</t>
  </si>
  <si>
    <t>Aspen</t>
  </si>
  <si>
    <t>Birch</t>
  </si>
  <si>
    <t>Applicator Name</t>
  </si>
  <si>
    <t>Discipline</t>
  </si>
  <si>
    <t>W</t>
  </si>
  <si>
    <t>Jack Buck</t>
  </si>
  <si>
    <t>Project</t>
  </si>
  <si>
    <t>Site Location</t>
  </si>
  <si>
    <t>Forty</t>
  </si>
  <si>
    <t>Section</t>
  </si>
  <si>
    <t>TWP</t>
  </si>
  <si>
    <t>RGE</t>
  </si>
  <si>
    <t>County</t>
  </si>
  <si>
    <t>Rate/ AC</t>
  </si>
  <si>
    <t>qt</t>
  </si>
  <si>
    <t>Helispot Location</t>
  </si>
  <si>
    <t>dry oz</t>
  </si>
  <si>
    <t>flu oz</t>
  </si>
  <si>
    <t>Contact Person:</t>
  </si>
  <si>
    <t>Comments:</t>
  </si>
  <si>
    <t>Acres</t>
  </si>
  <si>
    <t>Total Mix</t>
  </si>
  <si>
    <t>Chemical</t>
  </si>
  <si>
    <t>Lot #</t>
  </si>
  <si>
    <t>Water</t>
  </si>
  <si>
    <t>Temp</t>
  </si>
  <si>
    <t>Date</t>
  </si>
  <si>
    <t>Time</t>
  </si>
  <si>
    <t xml:space="preserve"> Chemical</t>
  </si>
  <si>
    <t>Lat .</t>
  </si>
  <si>
    <t>Long.</t>
  </si>
  <si>
    <t xml:space="preserve">  AERIAL HERBICIDE VOLUME MIXING CHART</t>
  </si>
  <si>
    <t>Target Species</t>
  </si>
  <si>
    <t>AGNAV Label</t>
  </si>
  <si>
    <t>FY</t>
  </si>
  <si>
    <t>Area</t>
  </si>
  <si>
    <t>Waypoint Label</t>
  </si>
  <si>
    <t>Site Prep</t>
  </si>
  <si>
    <t>Release</t>
  </si>
  <si>
    <t>Instruction Sheet</t>
  </si>
  <si>
    <t>Field Sheet -</t>
  </si>
  <si>
    <t xml:space="preserve">Mix Chart - </t>
  </si>
  <si>
    <t>Enter each Chemical, Rate/acre for each Chemical &amp; Site acres.  It will then calculate Total Chemical for you.  Herbicides and Surfactants will copy thoughout the rest of the worksheet.</t>
  </si>
  <si>
    <t>of</t>
  </si>
  <si>
    <t>Worksheet Order -</t>
  </si>
  <si>
    <t>To change sheet order to match your Route, left click on tab for that sheet and drag where you want it.</t>
  </si>
  <si>
    <t xml:space="preserve">Copying Spray Worksheet - </t>
  </si>
  <si>
    <t>Renaming Worksheets -</t>
  </si>
  <si>
    <t xml:space="preserve">Right click 1 of worksheet tabs @ bottom, left click "move or copy", left click "create copy box" and left click "Instructions", click OK.  This will place the new worksheet before instructions tab.  </t>
  </si>
  <si>
    <t>Double click on tab of sheet you want to rename.  You will then be able to type the project # for that sheet.</t>
  </si>
  <si>
    <t>Mix #</t>
  </si>
  <si>
    <t>Hazards</t>
  </si>
  <si>
    <t>Buffer Strips</t>
  </si>
  <si>
    <t>Flight Plan</t>
  </si>
  <si>
    <t xml:space="preserve">Total Chemical (Gal./Pounds) </t>
  </si>
  <si>
    <t>Total Gallons</t>
  </si>
  <si>
    <t>Blocks</t>
  </si>
  <si>
    <t>RH</t>
  </si>
  <si>
    <t xml:space="preserve">Agency </t>
  </si>
  <si>
    <t>Form Date</t>
  </si>
  <si>
    <t>Region</t>
  </si>
  <si>
    <t>Project Supervisor Signature</t>
  </si>
  <si>
    <t>Title</t>
  </si>
  <si>
    <t xml:space="preserve">Wind Speed </t>
  </si>
  <si>
    <t>Wind Direct.</t>
  </si>
  <si>
    <t>EPA Registration Number</t>
  </si>
  <si>
    <t>Record Number</t>
  </si>
  <si>
    <t>AERIAL HERBICIDE APPLICATION WORKSHEET</t>
  </si>
  <si>
    <t>DNR</t>
  </si>
  <si>
    <t>245-0001</t>
  </si>
  <si>
    <t>T001.prj</t>
  </si>
  <si>
    <t>NE</t>
  </si>
  <si>
    <t>X</t>
  </si>
  <si>
    <t>NENE</t>
  </si>
  <si>
    <t>St. Louis</t>
  </si>
  <si>
    <t>Garlon  Forestry XRT</t>
  </si>
  <si>
    <t>Oust</t>
  </si>
  <si>
    <t>Choice</t>
  </si>
  <si>
    <t>Tower</t>
  </si>
  <si>
    <t>E</t>
  </si>
  <si>
    <t>S</t>
  </si>
  <si>
    <t>N</t>
  </si>
  <si>
    <t>435545-454235</t>
  </si>
  <si>
    <t>3452345-345545</t>
  </si>
  <si>
    <t>435345-5435</t>
  </si>
  <si>
    <t>345324-45235</t>
  </si>
  <si>
    <t>34523-433545</t>
  </si>
  <si>
    <t>G-3453-3453</t>
  </si>
  <si>
    <t>H-3453445-3454</t>
  </si>
  <si>
    <t>B-3-3453-43</t>
  </si>
  <si>
    <t>H-5646-45654</t>
  </si>
  <si>
    <t>R6767-34534</t>
  </si>
  <si>
    <t>John Doe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</si>
</sst>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_);_(@_)"/>
    <numFmt numFmtId="165" formatCode="_(* #,##0.00_);_(* \(#,##0.00\);_(* &quot;-&quot;??_);_(@_)"/>
    <numFmt numFmtId="166" formatCode="0.000"/>
    <numFmt numFmtId="167" formatCode="h:mm;@"/>
    <numFmt numFmtId="168" formatCode="m/d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u/>
      <sz val="11"/>
      <color indexed="8"/>
      <name val="Arial"/>
      <family val="2"/>
    </font>
    <font>
      <b/>
      <u/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0070C0"/>
      <name val="Arial"/>
      <family val="2"/>
    </font>
    <font>
      <b/>
      <sz val="11"/>
      <color rgb="FF0070C0"/>
      <name val="Arial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6"/>
      <color indexed="8"/>
      <name val="Brush Script MT"/>
      <family val="4"/>
    </font>
    <font>
      <sz val="11"/>
      <name val="Arial"/>
      <family val="2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55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7" fillId="0" borderId="0"/>
  </cellStyleXfs>
  <cellXfs count="265">
    <xf numFmtId="0" fontId="0" fillId="0" borderId="0" xfId="0"/>
    <xf numFmtId="0" fontId="0" fillId="0" borderId="0" xfId="0" applyBorder="1"/>
    <xf numFmtId="0" fontId="2" fillId="3" borderId="11" xfId="2" applyFill="1" applyBorder="1" applyAlignment="1"/>
    <xf numFmtId="0" fontId="3" fillId="3" borderId="0" xfId="2" applyFont="1" applyFill="1" applyBorder="1" applyAlignment="1">
      <alignment vertical="center"/>
    </xf>
    <xf numFmtId="0" fontId="2" fillId="3" borderId="12" xfId="2" applyFill="1" applyBorder="1" applyAlignment="1">
      <alignment vertical="center"/>
    </xf>
    <xf numFmtId="0" fontId="4" fillId="0" borderId="13" xfId="3" applyFont="1" applyBorder="1" applyAlignment="1">
      <alignment horizontal="center"/>
    </xf>
    <xf numFmtId="0" fontId="4" fillId="0" borderId="17" xfId="3" applyFont="1" applyBorder="1" applyAlignment="1">
      <alignment horizontal="center"/>
    </xf>
    <xf numFmtId="0" fontId="2" fillId="0" borderId="13" xfId="2" applyBorder="1" applyAlignment="1" applyProtection="1">
      <alignment horizontal="center"/>
      <protection locked="0"/>
    </xf>
    <xf numFmtId="0" fontId="2" fillId="0" borderId="4" xfId="2" applyBorder="1" applyAlignment="1" applyProtection="1">
      <alignment horizontal="center"/>
      <protection locked="0"/>
    </xf>
    <xf numFmtId="0" fontId="4" fillId="0" borderId="14" xfId="3" applyFont="1" applyBorder="1" applyAlignment="1">
      <alignment horizontal="center"/>
    </xf>
    <xf numFmtId="0" fontId="0" fillId="0" borderId="0" xfId="0"/>
    <xf numFmtId="0" fontId="0" fillId="0" borderId="1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13" xfId="2" applyNumberFormat="1" applyBorder="1" applyAlignment="1" applyProtection="1">
      <alignment horizontal="center"/>
    </xf>
    <xf numFmtId="1" fontId="9" fillId="0" borderId="13" xfId="0" applyNumberFormat="1" applyFont="1" applyBorder="1" applyAlignment="1" applyProtection="1">
      <alignment horizontal="center"/>
    </xf>
    <xf numFmtId="0" fontId="2" fillId="0" borderId="14" xfId="2" applyBorder="1" applyAlignment="1" applyProtection="1">
      <alignment horizontal="center"/>
    </xf>
    <xf numFmtId="0" fontId="0" fillId="0" borderId="0" xfId="0"/>
    <xf numFmtId="0" fontId="4" fillId="0" borderId="17" xfId="3" applyFont="1" applyBorder="1" applyAlignment="1" applyProtection="1">
      <alignment horizontal="center"/>
    </xf>
    <xf numFmtId="0" fontId="4" fillId="0" borderId="22" xfId="3" applyFont="1" applyBorder="1" applyAlignment="1" applyProtection="1">
      <alignment horizontal="center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6" xfId="3" applyFont="1" applyBorder="1" applyAlignment="1" applyProtection="1">
      <alignment horizontal="center"/>
      <protection locked="0"/>
    </xf>
    <xf numFmtId="0" fontId="5" fillId="0" borderId="0" xfId="3" applyFont="1" applyBorder="1" applyAlignment="1" applyProtection="1">
      <alignment horizontal="left" vertical="top" wrapText="1"/>
      <protection locked="0"/>
    </xf>
    <xf numFmtId="0" fontId="4" fillId="4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2" fillId="0" borderId="5" xfId="2" applyBorder="1" applyAlignment="1" applyProtection="1">
      <alignment horizontal="center"/>
      <protection locked="0"/>
    </xf>
    <xf numFmtId="0" fontId="2" fillId="0" borderId="6" xfId="2" applyBorder="1" applyAlignment="1" applyProtection="1">
      <alignment horizontal="center"/>
      <protection locked="0"/>
    </xf>
    <xf numFmtId="0" fontId="2" fillId="0" borderId="6" xfId="2" applyNumberFormat="1" applyBorder="1" applyAlignment="1" applyProtection="1">
      <alignment horizontal="center"/>
    </xf>
    <xf numFmtId="0" fontId="2" fillId="0" borderId="7" xfId="2" applyBorder="1" applyAlignment="1" applyProtection="1">
      <alignment horizontal="center"/>
    </xf>
    <xf numFmtId="0" fontId="17" fillId="0" borderId="0" xfId="3" applyFont="1" applyBorder="1" applyAlignment="1" applyProtection="1">
      <alignment horizontal="left" vertical="top" wrapText="1"/>
      <protection locked="0"/>
    </xf>
    <xf numFmtId="0" fontId="16" fillId="0" borderId="0" xfId="3" applyFont="1" applyFill="1" applyBorder="1" applyAlignment="1" applyProtection="1">
      <alignment horizontal="center" vertical="center" wrapText="1"/>
    </xf>
    <xf numFmtId="0" fontId="5" fillId="0" borderId="14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166" fontId="2" fillId="0" borderId="13" xfId="2" applyNumberFormat="1" applyBorder="1" applyAlignment="1" applyProtection="1">
      <alignment horizontal="center"/>
    </xf>
    <xf numFmtId="0" fontId="2" fillId="0" borderId="0" xfId="2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</xf>
    <xf numFmtId="166" fontId="2" fillId="0" borderId="6" xfId="2" applyNumberFormat="1" applyBorder="1" applyAlignment="1" applyProtection="1">
      <alignment horizontal="center"/>
    </xf>
    <xf numFmtId="1" fontId="9" fillId="0" borderId="6" xfId="0" applyNumberFormat="1" applyFont="1" applyBorder="1" applyAlignment="1" applyProtection="1">
      <alignment horizontal="center"/>
    </xf>
    <xf numFmtId="0" fontId="2" fillId="0" borderId="36" xfId="2" applyBorder="1" applyAlignment="1" applyProtection="1">
      <alignment horizontal="center"/>
      <protection locked="0"/>
    </xf>
    <xf numFmtId="0" fontId="2" fillId="0" borderId="37" xfId="2" applyBorder="1" applyAlignment="1" applyProtection="1">
      <alignment horizontal="center"/>
      <protection locked="0"/>
    </xf>
    <xf numFmtId="0" fontId="2" fillId="0" borderId="37" xfId="2" applyNumberFormat="1" applyBorder="1" applyAlignment="1" applyProtection="1">
      <alignment horizontal="center"/>
    </xf>
    <xf numFmtId="166" fontId="2" fillId="0" borderId="37" xfId="2" applyNumberFormat="1" applyBorder="1" applyAlignment="1" applyProtection="1">
      <alignment horizontal="center"/>
    </xf>
    <xf numFmtId="1" fontId="9" fillId="0" borderId="37" xfId="0" applyNumberFormat="1" applyFont="1" applyBorder="1" applyAlignment="1" applyProtection="1">
      <alignment horizontal="center"/>
    </xf>
    <xf numFmtId="0" fontId="2" fillId="0" borderId="38" xfId="2" applyBorder="1" applyAlignment="1" applyProtection="1">
      <alignment horizontal="center"/>
    </xf>
    <xf numFmtId="0" fontId="4" fillId="3" borderId="6" xfId="3" applyFont="1" applyFill="1" applyBorder="1" applyAlignment="1" applyProtection="1">
      <alignment horizontal="center"/>
    </xf>
    <xf numFmtId="0" fontId="4" fillId="3" borderId="1" xfId="3" applyFont="1" applyFill="1" applyBorder="1" applyAlignment="1">
      <alignment horizontal="center"/>
    </xf>
    <xf numFmtId="0" fontId="2" fillId="0" borderId="0" xfId="2" applyBorder="1" applyAlignment="1" applyProtection="1">
      <alignment horizontal="center"/>
    </xf>
    <xf numFmtId="167" fontId="9" fillId="0" borderId="6" xfId="1" applyNumberFormat="1" applyFont="1" applyBorder="1" applyAlignment="1" applyProtection="1">
      <alignment horizontal="center"/>
      <protection locked="0"/>
    </xf>
    <xf numFmtId="167" fontId="9" fillId="0" borderId="13" xfId="1" applyNumberFormat="1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horizontal="center"/>
      <protection locked="0"/>
    </xf>
    <xf numFmtId="0" fontId="4" fillId="3" borderId="2" xfId="3" applyFont="1" applyFill="1" applyBorder="1" applyAlignment="1">
      <alignment horizontal="center"/>
    </xf>
    <xf numFmtId="0" fontId="5" fillId="0" borderId="17" xfId="3" applyFont="1" applyBorder="1" applyAlignment="1" applyProtection="1">
      <alignment horizontal="center"/>
      <protection locked="0"/>
    </xf>
    <xf numFmtId="0" fontId="4" fillId="3" borderId="13" xfId="3" applyFont="1" applyFill="1" applyBorder="1" applyAlignment="1" applyProtection="1">
      <alignment horizontal="center"/>
    </xf>
    <xf numFmtId="0" fontId="5" fillId="0" borderId="13" xfId="3" applyFont="1" applyBorder="1" applyAlignment="1" applyProtection="1">
      <alignment horizontal="center"/>
      <protection locked="0"/>
    </xf>
    <xf numFmtId="0" fontId="4" fillId="3" borderId="4" xfId="3" applyFont="1" applyFill="1" applyBorder="1" applyAlignment="1" applyProtection="1">
      <alignment horizontal="center"/>
    </xf>
    <xf numFmtId="0" fontId="21" fillId="0" borderId="0" xfId="2" applyNumberFormat="1" applyFont="1" applyBorder="1" applyAlignment="1" applyProtection="1">
      <alignment horizontal="center"/>
    </xf>
    <xf numFmtId="1" fontId="21" fillId="0" borderId="0" xfId="0" applyNumberFormat="1" applyFont="1" applyBorder="1" applyAlignment="1" applyProtection="1">
      <alignment horizontal="center"/>
    </xf>
    <xf numFmtId="0" fontId="21" fillId="0" borderId="0" xfId="2" applyFont="1" applyBorder="1" applyAlignment="1" applyProtection="1">
      <alignment horizontal="center"/>
    </xf>
    <xf numFmtId="0" fontId="11" fillId="0" borderId="0" xfId="3" applyFont="1" applyBorder="1" applyAlignment="1">
      <alignment horizontal="right" wrapText="1"/>
    </xf>
    <xf numFmtId="167" fontId="9" fillId="0" borderId="2" xfId="1" applyNumberFormat="1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horizontal="center" shrinkToFit="1"/>
      <protection locked="0"/>
    </xf>
    <xf numFmtId="0" fontId="5" fillId="0" borderId="5" xfId="3" applyFont="1" applyBorder="1" applyAlignment="1" applyProtection="1">
      <alignment horizontal="center" shrinkToFit="1"/>
      <protection locked="0"/>
    </xf>
    <xf numFmtId="0" fontId="4" fillId="3" borderId="13" xfId="3" applyFont="1" applyFill="1" applyBorder="1" applyAlignment="1" applyProtection="1">
      <alignment horizontal="center"/>
    </xf>
    <xf numFmtId="0" fontId="4" fillId="3" borderId="2" xfId="3" applyFont="1" applyFill="1" applyBorder="1" applyAlignment="1">
      <alignment horizontal="center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7" xfId="3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horizontal="center"/>
      <protection locked="0"/>
    </xf>
    <xf numFmtId="0" fontId="2" fillId="0" borderId="13" xfId="2" applyBorder="1" applyAlignment="1" applyProtection="1">
      <alignment horizontal="center"/>
    </xf>
    <xf numFmtId="0" fontId="2" fillId="0" borderId="37" xfId="2" applyBorder="1" applyAlignment="1" applyProtection="1">
      <alignment horizontal="center"/>
    </xf>
    <xf numFmtId="0" fontId="2" fillId="0" borderId="6" xfId="2" applyBorder="1" applyAlignment="1" applyProtection="1">
      <alignment horizontal="center"/>
    </xf>
    <xf numFmtId="0" fontId="2" fillId="0" borderId="0" xfId="2" applyBorder="1" applyAlignment="1" applyProtection="1">
      <alignment horizontal="center"/>
    </xf>
    <xf numFmtId="0" fontId="4" fillId="4" borderId="7" xfId="3" applyFont="1" applyFill="1" applyBorder="1" applyAlignment="1" applyProtection="1">
      <alignment horizontal="center"/>
      <protection locked="0"/>
    </xf>
    <xf numFmtId="0" fontId="4" fillId="4" borderId="14" xfId="3" applyFont="1" applyFill="1" applyBorder="1" applyAlignment="1" applyProtection="1">
      <alignment horizontal="center"/>
      <protection locked="0"/>
    </xf>
    <xf numFmtId="1" fontId="9" fillId="0" borderId="2" xfId="1" applyNumberFormat="1" applyFont="1" applyBorder="1" applyAlignment="1" applyProtection="1">
      <alignment horizontal="center"/>
      <protection locked="0"/>
    </xf>
    <xf numFmtId="1" fontId="9" fillId="0" borderId="13" xfId="1" applyNumberFormat="1" applyFont="1" applyBorder="1" applyAlignment="1" applyProtection="1">
      <alignment horizontal="center"/>
      <protection locked="0"/>
    </xf>
    <xf numFmtId="1" fontId="9" fillId="0" borderId="6" xfId="1" applyNumberFormat="1" applyFont="1" applyBorder="1" applyAlignment="1" applyProtection="1">
      <alignment horizontal="center"/>
      <protection locked="0"/>
    </xf>
    <xf numFmtId="9" fontId="9" fillId="0" borderId="2" xfId="1" applyNumberFormat="1" applyFont="1" applyBorder="1" applyAlignment="1" applyProtection="1">
      <alignment horizontal="center"/>
      <protection locked="0"/>
    </xf>
    <xf numFmtId="9" fontId="9" fillId="0" borderId="13" xfId="1" applyNumberFormat="1" applyFont="1" applyBorder="1" applyAlignment="1" applyProtection="1">
      <alignment horizontal="center"/>
      <protection locked="0"/>
    </xf>
    <xf numFmtId="9" fontId="9" fillId="0" borderId="6" xfId="1" applyNumberFormat="1" applyFont="1" applyBorder="1" applyAlignment="1" applyProtection="1">
      <alignment horizontal="center"/>
      <protection locked="0"/>
    </xf>
    <xf numFmtId="0" fontId="9" fillId="0" borderId="2" xfId="1" applyNumberFormat="1" applyFont="1" applyBorder="1" applyAlignment="1" applyProtection="1">
      <alignment horizontal="center"/>
      <protection locked="0"/>
    </xf>
    <xf numFmtId="0" fontId="9" fillId="0" borderId="13" xfId="1" applyNumberFormat="1" applyFont="1" applyBorder="1" applyAlignment="1" applyProtection="1">
      <alignment horizontal="center"/>
      <protection locked="0"/>
    </xf>
    <xf numFmtId="0" fontId="9" fillId="0" borderId="6" xfId="1" applyNumberFormat="1" applyFont="1" applyBorder="1" applyAlignment="1" applyProtection="1">
      <alignment horizontal="center"/>
      <protection locked="0"/>
    </xf>
    <xf numFmtId="164" fontId="9" fillId="0" borderId="3" xfId="1" applyNumberFormat="1" applyFont="1" applyBorder="1" applyAlignment="1" applyProtection="1">
      <alignment horizontal="center"/>
      <protection locked="0"/>
    </xf>
    <xf numFmtId="164" fontId="9" fillId="0" borderId="14" xfId="1" applyNumberFormat="1" applyFont="1" applyBorder="1" applyAlignment="1" applyProtection="1">
      <alignment horizontal="center"/>
      <protection locked="0"/>
    </xf>
    <xf numFmtId="164" fontId="9" fillId="0" borderId="7" xfId="1" applyNumberFormat="1" applyFont="1" applyBorder="1" applyAlignment="1" applyProtection="1">
      <alignment horizontal="center"/>
      <protection locked="0"/>
    </xf>
    <xf numFmtId="0" fontId="3" fillId="0" borderId="0" xfId="3" applyFont="1" applyBorder="1" applyAlignment="1" applyProtection="1">
      <alignment horizontal="center" vertical="center" wrapText="1"/>
      <protection locked="0"/>
    </xf>
    <xf numFmtId="0" fontId="11" fillId="0" borderId="0" xfId="3" applyFont="1" applyBorder="1" applyAlignment="1">
      <alignment horizontal="right" vertical="center" wrapText="1"/>
    </xf>
    <xf numFmtId="0" fontId="3" fillId="0" borderId="0" xfId="3" applyFont="1" applyBorder="1" applyAlignment="1">
      <alignment horizontal="right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14" xfId="3" applyFont="1" applyBorder="1" applyAlignment="1" applyProtection="1">
      <alignment horizont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168" fontId="5" fillId="0" borderId="5" xfId="3" applyNumberFormat="1" applyFont="1" applyBorder="1" applyAlignment="1" applyProtection="1">
      <alignment horizontal="center"/>
      <protection locked="0"/>
    </xf>
    <xf numFmtId="168" fontId="9" fillId="0" borderId="1" xfId="1" applyNumberFormat="1" applyFont="1" applyBorder="1" applyAlignment="1" applyProtection="1">
      <alignment horizontal="center"/>
      <protection locked="0"/>
    </xf>
    <xf numFmtId="168" fontId="9" fillId="0" borderId="4" xfId="1" applyNumberFormat="1" applyFont="1" applyBorder="1" applyAlignment="1" applyProtection="1">
      <alignment horizontal="center"/>
      <protection locked="0"/>
    </xf>
    <xf numFmtId="168" fontId="9" fillId="0" borderId="5" xfId="1" applyNumberFormat="1" applyFont="1" applyBorder="1" applyAlignment="1" applyProtection="1">
      <alignment horizontal="center"/>
      <protection locked="0"/>
    </xf>
    <xf numFmtId="0" fontId="3" fillId="2" borderId="46" xfId="2" applyFont="1" applyFill="1" applyBorder="1" applyAlignment="1">
      <alignment horizontal="center"/>
    </xf>
    <xf numFmtId="0" fontId="3" fillId="2" borderId="47" xfId="2" applyFont="1" applyFill="1" applyBorder="1" applyAlignment="1">
      <alignment horizontal="center"/>
    </xf>
    <xf numFmtId="0" fontId="3" fillId="2" borderId="47" xfId="2" applyFont="1" applyFill="1" applyBorder="1" applyAlignment="1" applyProtection="1">
      <alignment shrinkToFit="1"/>
    </xf>
    <xf numFmtId="0" fontId="3" fillId="2" borderId="47" xfId="2" applyFont="1" applyFill="1" applyBorder="1" applyAlignment="1" applyProtection="1">
      <alignment horizontal="center" shrinkToFit="1"/>
    </xf>
    <xf numFmtId="0" fontId="3" fillId="2" borderId="48" xfId="2" applyFont="1" applyFill="1" applyBorder="1" applyAlignment="1">
      <alignment horizontal="center"/>
    </xf>
    <xf numFmtId="1" fontId="20" fillId="0" borderId="54" xfId="0" applyNumberFormat="1" applyFont="1" applyBorder="1" applyAlignment="1" applyProtection="1">
      <alignment horizontal="center"/>
    </xf>
    <xf numFmtId="0" fontId="20" fillId="0" borderId="55" xfId="2" applyFont="1" applyBorder="1" applyAlignment="1" applyProtection="1">
      <alignment horizontal="center"/>
    </xf>
    <xf numFmtId="0" fontId="4" fillId="3" borderId="2" xfId="3" applyFont="1" applyFill="1" applyBorder="1" applyAlignment="1">
      <alignment horizontal="center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horizontal="center" shrinkToFit="1"/>
      <protection locked="0"/>
    </xf>
    <xf numFmtId="0" fontId="5" fillId="0" borderId="14" xfId="3" applyFont="1" applyBorder="1" applyAlignment="1" applyProtection="1">
      <alignment horizontal="center" shrinkToFit="1"/>
      <protection locked="0"/>
    </xf>
    <xf numFmtId="0" fontId="5" fillId="0" borderId="17" xfId="3" applyFont="1" applyBorder="1" applyAlignment="1" applyProtection="1">
      <alignment horizontal="center"/>
      <protection locked="0"/>
    </xf>
    <xf numFmtId="0" fontId="4" fillId="3" borderId="13" xfId="3" applyFont="1" applyFill="1" applyBorder="1" applyAlignment="1" applyProtection="1">
      <alignment horizontal="center"/>
    </xf>
    <xf numFmtId="0" fontId="2" fillId="0" borderId="13" xfId="2" applyBorder="1" applyAlignment="1" applyProtection="1">
      <alignment horizontal="center"/>
    </xf>
    <xf numFmtId="0" fontId="3" fillId="2" borderId="47" xfId="2" applyFont="1" applyFill="1" applyBorder="1" applyAlignment="1" applyProtection="1">
      <alignment horizontal="center" shrinkToFit="1"/>
    </xf>
    <xf numFmtId="0" fontId="2" fillId="0" borderId="37" xfId="2" applyBorder="1" applyAlignment="1" applyProtection="1">
      <alignment horizontal="center"/>
    </xf>
    <xf numFmtId="0" fontId="2" fillId="0" borderId="6" xfId="2" applyBorder="1" applyAlignment="1" applyProtection="1">
      <alignment horizontal="center"/>
    </xf>
    <xf numFmtId="0" fontId="2" fillId="0" borderId="5" xfId="2" applyFont="1" applyBorder="1" applyAlignment="1" applyProtection="1">
      <alignment horizontal="center" shrinkToFit="1"/>
    </xf>
    <xf numFmtId="0" fontId="2" fillId="0" borderId="6" xfId="2" applyFont="1" applyBorder="1" applyAlignment="1" applyProtection="1">
      <alignment horizontal="center" shrinkToFit="1"/>
    </xf>
    <xf numFmtId="0" fontId="2" fillId="0" borderId="6" xfId="2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 shrinkToFit="1"/>
    </xf>
    <xf numFmtId="0" fontId="2" fillId="0" borderId="13" xfId="2" applyFont="1" applyBorder="1" applyAlignment="1" applyProtection="1">
      <alignment horizontal="center" shrinkToFit="1"/>
    </xf>
    <xf numFmtId="0" fontId="2" fillId="0" borderId="13" xfId="2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165" fontId="10" fillId="3" borderId="1" xfId="1" applyFont="1" applyFill="1" applyBorder="1" applyAlignment="1">
      <alignment horizontal="center" vertical="center"/>
    </xf>
    <xf numFmtId="165" fontId="10" fillId="3" borderId="20" xfId="1" applyFont="1" applyFill="1" applyBorder="1" applyAlignment="1">
      <alignment horizontal="center" vertical="center"/>
    </xf>
    <xf numFmtId="165" fontId="10" fillId="3" borderId="2" xfId="1" applyFont="1" applyFill="1" applyBorder="1" applyAlignment="1">
      <alignment horizontal="center" vertical="center"/>
    </xf>
    <xf numFmtId="165" fontId="10" fillId="3" borderId="25" xfId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wrapText="1"/>
    </xf>
    <xf numFmtId="0" fontId="10" fillId="3" borderId="25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28" xfId="0" applyFont="1" applyFill="1" applyBorder="1" applyAlignment="1">
      <alignment horizontal="center" wrapText="1"/>
    </xf>
    <xf numFmtId="165" fontId="10" fillId="3" borderId="41" xfId="1" applyFont="1" applyFill="1" applyBorder="1" applyAlignment="1">
      <alignment horizontal="center" vertical="center" wrapText="1"/>
    </xf>
    <xf numFmtId="165" fontId="10" fillId="3" borderId="40" xfId="1" applyFont="1" applyFill="1" applyBorder="1" applyAlignment="1">
      <alignment horizontal="center" vertical="center" wrapText="1"/>
    </xf>
    <xf numFmtId="165" fontId="10" fillId="3" borderId="42" xfId="1" applyFont="1" applyFill="1" applyBorder="1" applyAlignment="1">
      <alignment horizontal="center" vertical="center" wrapText="1"/>
    </xf>
    <xf numFmtId="165" fontId="10" fillId="3" borderId="43" xfId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4" fillId="3" borderId="39" xfId="3" applyFont="1" applyFill="1" applyBorder="1" applyAlignment="1">
      <alignment horizontal="center" wrapText="1"/>
    </xf>
    <xf numFmtId="0" fontId="4" fillId="3" borderId="15" xfId="3" applyFont="1" applyFill="1" applyBorder="1" applyAlignment="1">
      <alignment horizontal="center" wrapText="1"/>
    </xf>
    <xf numFmtId="0" fontId="4" fillId="3" borderId="16" xfId="3" applyFont="1" applyFill="1" applyBorder="1" applyAlignment="1">
      <alignment horizontal="center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5" fillId="0" borderId="18" xfId="3" applyFont="1" applyBorder="1" applyAlignment="1" applyProtection="1">
      <alignment horizontal="center" vertical="center"/>
      <protection locked="0"/>
    </xf>
    <xf numFmtId="0" fontId="5" fillId="0" borderId="17" xfId="3" applyFont="1" applyBorder="1" applyAlignment="1" applyProtection="1">
      <alignment horizontal="center" vertical="center"/>
      <protection locked="0"/>
    </xf>
    <xf numFmtId="0" fontId="4" fillId="0" borderId="18" xfId="3" applyFont="1" applyBorder="1" applyAlignment="1">
      <alignment horizontal="center"/>
    </xf>
    <xf numFmtId="0" fontId="4" fillId="0" borderId="19" xfId="3" applyFont="1" applyBorder="1" applyAlignment="1">
      <alignment horizontal="center"/>
    </xf>
    <xf numFmtId="166" fontId="5" fillId="0" borderId="4" xfId="3" applyNumberFormat="1" applyFont="1" applyBorder="1" applyAlignment="1" applyProtection="1">
      <alignment horizontal="center"/>
    </xf>
    <xf numFmtId="166" fontId="5" fillId="0" borderId="14" xfId="3" applyNumberFormat="1" applyFont="1" applyBorder="1" applyAlignment="1" applyProtection="1">
      <alignment horizontal="center"/>
    </xf>
    <xf numFmtId="0" fontId="5" fillId="0" borderId="4" xfId="3" applyFont="1" applyBorder="1" applyAlignment="1" applyProtection="1">
      <alignment horizontal="center" shrinkToFit="1"/>
      <protection locked="0"/>
    </xf>
    <xf numFmtId="0" fontId="5" fillId="0" borderId="14" xfId="3" applyFont="1" applyBorder="1" applyAlignment="1" applyProtection="1">
      <alignment horizontal="center" shrinkToFit="1"/>
      <protection locked="0"/>
    </xf>
    <xf numFmtId="0" fontId="5" fillId="0" borderId="21" xfId="3" applyFont="1" applyBorder="1" applyAlignment="1" applyProtection="1">
      <alignment horizontal="center"/>
      <protection locked="0"/>
    </xf>
    <xf numFmtId="0" fontId="5" fillId="0" borderId="22" xfId="3" applyFont="1" applyBorder="1" applyAlignment="1" applyProtection="1">
      <alignment horizont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23" xfId="3" applyFont="1" applyBorder="1" applyAlignment="1" applyProtection="1">
      <alignment horizontal="center" vertical="center"/>
      <protection locked="0"/>
    </xf>
    <xf numFmtId="0" fontId="4" fillId="3" borderId="37" xfId="3" applyFont="1" applyFill="1" applyBorder="1" applyAlignment="1">
      <alignment horizontal="center" wrapText="1"/>
    </xf>
    <xf numFmtId="0" fontId="3" fillId="3" borderId="38" xfId="3" applyFont="1" applyFill="1" applyBorder="1" applyAlignment="1">
      <alignment horizontal="center"/>
    </xf>
    <xf numFmtId="0" fontId="3" fillId="3" borderId="13" xfId="3" applyFont="1" applyFill="1" applyBorder="1" applyAlignment="1">
      <alignment horizontal="center"/>
    </xf>
    <xf numFmtId="0" fontId="3" fillId="3" borderId="14" xfId="3" applyFont="1" applyFill="1" applyBorder="1" applyAlignment="1">
      <alignment horizontal="center"/>
    </xf>
    <xf numFmtId="0" fontId="4" fillId="3" borderId="36" xfId="3" applyFont="1" applyFill="1" applyBorder="1" applyAlignment="1">
      <alignment horizontal="center" wrapText="1"/>
    </xf>
    <xf numFmtId="0" fontId="4" fillId="3" borderId="38" xfId="3" applyFont="1" applyFill="1" applyBorder="1" applyAlignment="1">
      <alignment horizontal="center" wrapText="1"/>
    </xf>
    <xf numFmtId="0" fontId="4" fillId="3" borderId="4" xfId="3" applyFont="1" applyFill="1" applyBorder="1" applyAlignment="1">
      <alignment horizontal="center" wrapText="1"/>
    </xf>
    <xf numFmtId="0" fontId="4" fillId="3" borderId="14" xfId="3" applyFont="1" applyFill="1" applyBorder="1" applyAlignment="1">
      <alignment horizontal="center" wrapText="1"/>
    </xf>
    <xf numFmtId="0" fontId="4" fillId="3" borderId="36" xfId="3" applyFont="1" applyFill="1" applyBorder="1" applyAlignment="1">
      <alignment horizontal="center"/>
    </xf>
    <xf numFmtId="0" fontId="4" fillId="3" borderId="38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14" xfId="3" applyFont="1" applyFill="1" applyBorder="1" applyAlignment="1">
      <alignment horizontal="center"/>
    </xf>
    <xf numFmtId="0" fontId="4" fillId="3" borderId="24" xfId="3" applyFont="1" applyFill="1" applyBorder="1" applyAlignment="1">
      <alignment horizontal="center"/>
    </xf>
    <xf numFmtId="0" fontId="5" fillId="0" borderId="18" xfId="3" applyFont="1" applyBorder="1" applyAlignment="1" applyProtection="1">
      <alignment horizontal="center"/>
      <protection locked="0"/>
    </xf>
    <xf numFmtId="0" fontId="5" fillId="0" borderId="17" xfId="3" applyFont="1" applyBorder="1" applyAlignment="1" applyProtection="1">
      <alignment horizontal="center"/>
      <protection locked="0"/>
    </xf>
    <xf numFmtId="0" fontId="5" fillId="0" borderId="6" xfId="3" applyNumberFormat="1" applyFont="1" applyBorder="1" applyAlignment="1" applyProtection="1">
      <alignment horizontal="center"/>
      <protection locked="0"/>
    </xf>
    <xf numFmtId="0" fontId="4" fillId="3" borderId="13" xfId="3" applyFont="1" applyFill="1" applyBorder="1" applyAlignment="1" applyProtection="1">
      <alignment horizontal="center"/>
    </xf>
    <xf numFmtId="0" fontId="20" fillId="0" borderId="53" xfId="2" applyNumberFormat="1" applyFont="1" applyBorder="1" applyAlignment="1" applyProtection="1">
      <alignment horizontal="center"/>
    </xf>
    <xf numFmtId="0" fontId="20" fillId="0" borderId="54" xfId="2" applyNumberFormat="1" applyFont="1" applyBorder="1" applyAlignment="1" applyProtection="1">
      <alignment horizontal="center"/>
    </xf>
    <xf numFmtId="0" fontId="5" fillId="4" borderId="6" xfId="3" applyNumberFormat="1" applyFont="1" applyFill="1" applyBorder="1" applyAlignment="1" applyProtection="1">
      <alignment horizontal="center"/>
      <protection locked="0"/>
    </xf>
    <xf numFmtId="0" fontId="20" fillId="0" borderId="51" xfId="2" applyFont="1" applyBorder="1" applyAlignment="1" applyProtection="1">
      <alignment horizontal="center"/>
      <protection locked="0"/>
    </xf>
    <xf numFmtId="0" fontId="20" fillId="0" borderId="52" xfId="2" applyFont="1" applyBorder="1" applyAlignment="1" applyProtection="1">
      <alignment horizontal="center"/>
      <protection locked="0"/>
    </xf>
    <xf numFmtId="0" fontId="23" fillId="0" borderId="49" xfId="2" applyFont="1" applyBorder="1" applyAlignment="1" applyProtection="1">
      <alignment horizontal="center"/>
      <protection locked="0"/>
    </xf>
    <xf numFmtId="0" fontId="23" fillId="0" borderId="50" xfId="2" applyFont="1" applyBorder="1" applyAlignment="1" applyProtection="1">
      <alignment horizontal="center"/>
      <protection locked="0"/>
    </xf>
    <xf numFmtId="0" fontId="23" fillId="0" borderId="35" xfId="2" applyFont="1" applyBorder="1" applyAlignment="1" applyProtection="1">
      <alignment horizontal="center"/>
      <protection locked="0"/>
    </xf>
    <xf numFmtId="0" fontId="4" fillId="0" borderId="18" xfId="3" applyFont="1" applyBorder="1" applyAlignment="1" applyProtection="1">
      <alignment horizontal="center"/>
    </xf>
    <xf numFmtId="0" fontId="4" fillId="0" borderId="19" xfId="3" applyFont="1" applyBorder="1" applyAlignment="1" applyProtection="1">
      <alignment horizontal="center"/>
    </xf>
    <xf numFmtId="0" fontId="2" fillId="0" borderId="13" xfId="2" applyBorder="1" applyAlignment="1" applyProtection="1">
      <alignment horizontal="center"/>
    </xf>
    <xf numFmtId="0" fontId="6" fillId="3" borderId="11" xfId="2" applyFont="1" applyFill="1" applyBorder="1" applyAlignment="1">
      <alignment horizontal="center"/>
    </xf>
    <xf numFmtId="0" fontId="2" fillId="3" borderId="0" xfId="2" applyFill="1" applyBorder="1" applyAlignment="1"/>
    <xf numFmtId="0" fontId="0" fillId="3" borderId="12" xfId="0" applyFill="1" applyBorder="1" applyAlignment="1"/>
    <xf numFmtId="0" fontId="3" fillId="2" borderId="47" xfId="2" applyFont="1" applyFill="1" applyBorder="1" applyAlignment="1" applyProtection="1">
      <alignment horizontal="center" shrinkToFit="1"/>
    </xf>
    <xf numFmtId="0" fontId="8" fillId="2" borderId="47" xfId="0" applyFont="1" applyFill="1" applyBorder="1" applyAlignment="1" applyProtection="1">
      <alignment horizontal="center" shrinkToFit="1"/>
    </xf>
    <xf numFmtId="0" fontId="2" fillId="0" borderId="37" xfId="2" applyBorder="1" applyAlignment="1" applyProtection="1">
      <alignment horizontal="center"/>
    </xf>
    <xf numFmtId="166" fontId="5" fillId="0" borderId="5" xfId="3" applyNumberFormat="1" applyFont="1" applyBorder="1" applyAlignment="1" applyProtection="1">
      <alignment horizontal="center"/>
    </xf>
    <xf numFmtId="166" fontId="5" fillId="0" borderId="7" xfId="3" applyNumberFormat="1" applyFont="1" applyBorder="1" applyAlignment="1" applyProtection="1">
      <alignment horizontal="center"/>
    </xf>
    <xf numFmtId="0" fontId="5" fillId="0" borderId="20" xfId="3" applyFont="1" applyBorder="1" applyAlignment="1" applyProtection="1">
      <alignment horizontal="center" shrinkToFit="1"/>
      <protection locked="0"/>
    </xf>
    <xf numFmtId="0" fontId="5" fillId="0" borderId="28" xfId="3" applyFont="1" applyBorder="1" applyAlignment="1" applyProtection="1">
      <alignment horizontal="center" shrinkToFit="1"/>
      <protection locked="0"/>
    </xf>
    <xf numFmtId="0" fontId="4" fillId="3" borderId="29" xfId="3" applyFont="1" applyFill="1" applyBorder="1" applyAlignment="1" applyProtection="1">
      <alignment horizontal="center"/>
    </xf>
    <xf numFmtId="0" fontId="4" fillId="3" borderId="30" xfId="3" applyFont="1" applyFill="1" applyBorder="1" applyAlignment="1" applyProtection="1">
      <alignment horizontal="center"/>
    </xf>
    <xf numFmtId="0" fontId="2" fillId="0" borderId="30" xfId="3" applyFont="1" applyBorder="1" applyAlignment="1" applyProtection="1">
      <alignment horizontal="center" vertical="center"/>
      <protection locked="0"/>
    </xf>
    <xf numFmtId="0" fontId="7" fillId="0" borderId="30" xfId="3" applyBorder="1" applyAlignment="1" applyProtection="1">
      <alignment horizontal="center" vertical="center"/>
      <protection locked="0"/>
    </xf>
    <xf numFmtId="0" fontId="7" fillId="0" borderId="31" xfId="3" applyBorder="1" applyAlignment="1" applyProtection="1">
      <alignment horizontal="center" vertical="center"/>
      <protection locked="0"/>
    </xf>
    <xf numFmtId="0" fontId="20" fillId="0" borderId="2" xfId="3" applyFont="1" applyBorder="1" applyAlignment="1" applyProtection="1">
      <alignment horizontal="left" vertical="top" wrapText="1"/>
      <protection locked="0"/>
    </xf>
    <xf numFmtId="0" fontId="20" fillId="0" borderId="3" xfId="3" applyFont="1" applyBorder="1" applyAlignment="1" applyProtection="1">
      <alignment horizontal="left" vertical="top" wrapText="1"/>
      <protection locked="0"/>
    </xf>
    <xf numFmtId="0" fontId="20" fillId="0" borderId="6" xfId="3" applyFont="1" applyBorder="1" applyAlignment="1" applyProtection="1">
      <alignment horizontal="left" vertical="top" wrapText="1"/>
      <protection locked="0"/>
    </xf>
    <xf numFmtId="0" fontId="20" fillId="0" borderId="7" xfId="3" applyFont="1" applyBorder="1" applyAlignment="1" applyProtection="1">
      <alignment horizontal="left" vertical="top" wrapText="1"/>
      <protection locked="0"/>
    </xf>
    <xf numFmtId="0" fontId="19" fillId="0" borderId="9" xfId="3" applyFont="1" applyBorder="1" applyAlignment="1" applyProtection="1">
      <alignment horizontal="left" vertical="top" wrapText="1"/>
      <protection locked="0"/>
    </xf>
    <xf numFmtId="0" fontId="19" fillId="0" borderId="10" xfId="3" applyFont="1" applyBorder="1" applyAlignment="1" applyProtection="1">
      <alignment horizontal="left" vertical="top" wrapText="1"/>
      <protection locked="0"/>
    </xf>
    <xf numFmtId="0" fontId="19" fillId="0" borderId="26" xfId="3" applyFont="1" applyBorder="1" applyAlignment="1" applyProtection="1">
      <alignment horizontal="left" vertical="top" wrapText="1"/>
      <protection locked="0"/>
    </xf>
    <xf numFmtId="0" fontId="19" fillId="0" borderId="27" xfId="3" applyFont="1" applyBorder="1" applyAlignment="1" applyProtection="1">
      <alignment horizontal="left" vertical="top" wrapText="1"/>
      <protection locked="0"/>
    </xf>
    <xf numFmtId="0" fontId="17" fillId="0" borderId="9" xfId="3" applyFont="1" applyBorder="1" applyAlignment="1" applyProtection="1">
      <alignment horizontal="left" vertical="top" wrapText="1"/>
      <protection locked="0"/>
    </xf>
    <xf numFmtId="0" fontId="17" fillId="0" borderId="10" xfId="3" applyFont="1" applyBorder="1" applyAlignment="1" applyProtection="1">
      <alignment horizontal="left" vertical="top" wrapText="1"/>
      <protection locked="0"/>
    </xf>
    <xf numFmtId="0" fontId="17" fillId="0" borderId="26" xfId="3" applyFont="1" applyBorder="1" applyAlignment="1" applyProtection="1">
      <alignment horizontal="left" vertical="top" wrapText="1"/>
      <protection locked="0"/>
    </xf>
    <xf numFmtId="0" fontId="17" fillId="0" borderId="27" xfId="3" applyFont="1" applyBorder="1" applyAlignment="1" applyProtection="1">
      <alignment horizontal="left" vertical="top" wrapText="1"/>
      <protection locked="0"/>
    </xf>
    <xf numFmtId="0" fontId="20" fillId="0" borderId="8" xfId="3" applyFont="1" applyBorder="1" applyAlignment="1" applyProtection="1">
      <alignment horizontal="left" vertical="top" wrapText="1"/>
      <protection locked="0"/>
    </xf>
    <xf numFmtId="0" fontId="20" fillId="0" borderId="9" xfId="3" applyFont="1" applyBorder="1" applyAlignment="1" applyProtection="1">
      <alignment horizontal="left" vertical="top" wrapText="1"/>
      <protection locked="0"/>
    </xf>
    <xf numFmtId="0" fontId="20" fillId="0" borderId="10" xfId="3" applyFont="1" applyBorder="1" applyAlignment="1" applyProtection="1">
      <alignment horizontal="left" vertical="top" wrapText="1"/>
      <protection locked="0"/>
    </xf>
    <xf numFmtId="0" fontId="20" fillId="0" borderId="34" xfId="3" applyFont="1" applyBorder="1" applyAlignment="1" applyProtection="1">
      <alignment horizontal="left" vertical="top" wrapText="1"/>
      <protection locked="0"/>
    </xf>
    <xf numFmtId="0" fontId="20" fillId="0" borderId="26" xfId="3" applyFont="1" applyBorder="1" applyAlignment="1" applyProtection="1">
      <alignment horizontal="left" vertical="top" wrapText="1"/>
      <protection locked="0"/>
    </xf>
    <xf numFmtId="0" fontId="20" fillId="0" borderId="27" xfId="3" applyFont="1" applyBorder="1" applyAlignment="1" applyProtection="1">
      <alignment horizontal="left" vertical="top" wrapText="1"/>
      <protection locked="0"/>
    </xf>
    <xf numFmtId="0" fontId="3" fillId="3" borderId="8" xfId="2" applyFont="1" applyFill="1" applyBorder="1" applyAlignment="1">
      <alignment horizontal="center"/>
    </xf>
    <xf numFmtId="0" fontId="2" fillId="3" borderId="9" xfId="2" applyFill="1" applyBorder="1" applyAlignment="1"/>
    <xf numFmtId="0" fontId="0" fillId="3" borderId="10" xfId="0" applyFill="1" applyBorder="1" applyAlignment="1"/>
    <xf numFmtId="0" fontId="4" fillId="3" borderId="1" xfId="3" applyFont="1" applyFill="1" applyBorder="1" applyAlignment="1" applyProtection="1">
      <alignment horizontal="center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0" fontId="18" fillId="3" borderId="32" xfId="3" applyFont="1" applyFill="1" applyBorder="1" applyAlignment="1" applyProtection="1">
      <alignment horizontal="center" vertical="center" wrapText="1"/>
    </xf>
    <xf numFmtId="0" fontId="18" fillId="3" borderId="33" xfId="3" applyFont="1" applyFill="1" applyBorder="1" applyAlignment="1" applyProtection="1">
      <alignment horizontal="center" vertical="center" wrapText="1"/>
    </xf>
    <xf numFmtId="0" fontId="16" fillId="3" borderId="32" xfId="3" applyFont="1" applyFill="1" applyBorder="1" applyAlignment="1" applyProtection="1">
      <alignment horizontal="center" vertical="center" wrapText="1"/>
    </xf>
    <xf numFmtId="0" fontId="16" fillId="3" borderId="33" xfId="3" applyFont="1" applyFill="1" applyBorder="1" applyAlignment="1" applyProtection="1">
      <alignment horizontal="center" vertical="center" wrapText="1"/>
    </xf>
    <xf numFmtId="0" fontId="4" fillId="3" borderId="32" xfId="3" applyFont="1" applyFill="1" applyBorder="1" applyAlignment="1" applyProtection="1">
      <alignment horizontal="center" vertical="center" wrapText="1"/>
    </xf>
    <xf numFmtId="0" fontId="4" fillId="3" borderId="33" xfId="3" applyFont="1" applyFill="1" applyBorder="1" applyAlignment="1" applyProtection="1">
      <alignment horizontal="center" vertical="center" wrapText="1"/>
    </xf>
    <xf numFmtId="0" fontId="3" fillId="4" borderId="13" xfId="2" applyFont="1" applyFill="1" applyBorder="1" applyAlignment="1">
      <alignment horizontal="center" vertical="center"/>
    </xf>
    <xf numFmtId="0" fontId="2" fillId="4" borderId="13" xfId="2" applyFont="1" applyFill="1" applyBorder="1" applyAlignment="1" applyProtection="1">
      <alignment horizontal="center" vertical="center"/>
      <protection locked="0"/>
    </xf>
    <xf numFmtId="0" fontId="2" fillId="4" borderId="13" xfId="2" applyFont="1" applyFill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shrinkToFit="1"/>
    </xf>
    <xf numFmtId="0" fontId="2" fillId="0" borderId="2" xfId="2" applyFont="1" applyBorder="1" applyAlignment="1" applyProtection="1">
      <alignment horizontal="center" shrinkToFit="1"/>
    </xf>
    <xf numFmtId="0" fontId="2" fillId="0" borderId="2" xfId="2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1" fillId="0" borderId="0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horizontal="center" vertical="center"/>
    </xf>
    <xf numFmtId="0" fontId="22" fillId="0" borderId="27" xfId="0" applyFont="1" applyBorder="1" applyAlignment="1" applyProtection="1">
      <alignment horizontal="center" vertical="center"/>
    </xf>
    <xf numFmtId="168" fontId="0" fillId="0" borderId="9" xfId="0" applyNumberFormat="1" applyFont="1" applyBorder="1" applyAlignment="1" applyProtection="1">
      <alignment horizontal="center" vertical="center"/>
    </xf>
    <xf numFmtId="168" fontId="0" fillId="0" borderId="10" xfId="0" applyNumberFormat="1" applyFont="1" applyBorder="1" applyAlignment="1" applyProtection="1">
      <alignment horizontal="center" vertical="center"/>
    </xf>
    <xf numFmtId="168" fontId="0" fillId="0" borderId="26" xfId="0" applyNumberFormat="1" applyFont="1" applyBorder="1" applyAlignment="1" applyProtection="1">
      <alignment horizontal="center" vertical="center"/>
    </xf>
    <xf numFmtId="168" fontId="0" fillId="0" borderId="27" xfId="0" applyNumberFormat="1" applyFont="1" applyBorder="1" applyAlignment="1" applyProtection="1">
      <alignment horizontal="center" vertical="center"/>
    </xf>
    <xf numFmtId="0" fontId="2" fillId="0" borderId="6" xfId="2" applyBorder="1" applyAlignment="1" applyProtection="1">
      <alignment horizontal="center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0" fillId="0" borderId="0" xfId="0" applyProtection="1"/>
    <xf numFmtId="0" fontId="15" fillId="0" borderId="0" xfId="0" applyFont="1" applyProtection="1"/>
    <xf numFmtId="0" fontId="13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left" vertical="center" wrapText="1"/>
    </xf>
  </cellXfs>
  <cellStyles count="4">
    <cellStyle name="Comma" xfId="1" builtinId="3"/>
    <cellStyle name="Normal" xfId="0" builtinId="0"/>
    <cellStyle name="Normal 3" xfId="2"/>
    <cellStyle name="Normal 4" xfId="3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6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52"/>
  <sheetViews>
    <sheetView showZeros="0" view="pageLayout" workbookViewId="0">
      <selection activeCell="H42" sqref="H42"/>
    </sheetView>
  </sheetViews>
  <sheetFormatPr baseColWidth="10" defaultColWidth="9.1640625" defaultRowHeight="14"/>
  <cols>
    <col min="1" max="1" width="12.6640625" style="16" customWidth="1"/>
    <col min="2" max="2" width="6.5" style="16" customWidth="1"/>
    <col min="3" max="3" width="7.6640625" style="16" customWidth="1"/>
    <col min="4" max="4" width="7.33203125" style="16" customWidth="1"/>
    <col min="5" max="5" width="6.83203125" style="16" customWidth="1"/>
    <col min="6" max="6" width="7.5" style="16" customWidth="1"/>
    <col min="7" max="7" width="7" style="16" customWidth="1"/>
    <col min="8" max="16384" width="9.1640625" style="16"/>
  </cols>
  <sheetData>
    <row r="1" spans="1:12" ht="15" customHeight="1">
      <c r="A1" s="237" t="s">
        <v>87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" customHeight="1" thickBot="1">
      <c r="A2" s="58"/>
      <c r="B2" s="58"/>
      <c r="C2" s="58"/>
      <c r="D2" s="58"/>
      <c r="E2" s="58"/>
      <c r="F2" s="58"/>
      <c r="G2" s="58"/>
      <c r="H2" s="86"/>
      <c r="I2" s="87" t="s">
        <v>86</v>
      </c>
      <c r="J2" s="85">
        <v>1</v>
      </c>
      <c r="K2" s="88" t="s">
        <v>63</v>
      </c>
      <c r="L2" s="85">
        <v>4</v>
      </c>
    </row>
    <row r="3" spans="1:12" ht="15" customHeight="1">
      <c r="A3" s="45" t="s">
        <v>78</v>
      </c>
      <c r="B3" s="138" t="s">
        <v>26</v>
      </c>
      <c r="C3" s="138"/>
      <c r="D3" s="50" t="s">
        <v>40</v>
      </c>
      <c r="E3" s="50" t="s">
        <v>76</v>
      </c>
      <c r="F3" s="138" t="s">
        <v>53</v>
      </c>
      <c r="G3" s="139"/>
      <c r="H3" s="140" t="s">
        <v>27</v>
      </c>
      <c r="I3" s="141"/>
      <c r="J3" s="141"/>
      <c r="K3" s="141"/>
      <c r="L3" s="142"/>
    </row>
    <row r="4" spans="1:12">
      <c r="A4" s="49" t="s">
        <v>88</v>
      </c>
      <c r="B4" s="143" t="s">
        <v>89</v>
      </c>
      <c r="C4" s="143"/>
      <c r="D4" s="53">
        <v>195</v>
      </c>
      <c r="E4" s="53">
        <v>8</v>
      </c>
      <c r="F4" s="143" t="s">
        <v>90</v>
      </c>
      <c r="G4" s="144"/>
      <c r="H4" s="6" t="s">
        <v>28</v>
      </c>
      <c r="I4" s="5" t="s">
        <v>29</v>
      </c>
      <c r="J4" s="5" t="s">
        <v>30</v>
      </c>
      <c r="K4" s="5" t="s">
        <v>31</v>
      </c>
      <c r="L4" s="9" t="s">
        <v>32</v>
      </c>
    </row>
    <row r="5" spans="1:12">
      <c r="A5" s="54" t="s">
        <v>79</v>
      </c>
      <c r="B5" s="173" t="s">
        <v>23</v>
      </c>
      <c r="C5" s="173"/>
      <c r="D5" s="173" t="s">
        <v>80</v>
      </c>
      <c r="E5" s="173"/>
      <c r="F5" s="52" t="s">
        <v>57</v>
      </c>
      <c r="G5" s="72" t="s">
        <v>92</v>
      </c>
      <c r="H5" s="51" t="s">
        <v>93</v>
      </c>
      <c r="I5" s="19">
        <v>16</v>
      </c>
      <c r="J5" s="19">
        <v>61</v>
      </c>
      <c r="K5" s="19">
        <v>19</v>
      </c>
      <c r="L5" s="89" t="s">
        <v>94</v>
      </c>
    </row>
    <row r="6" spans="1:12" ht="15" thickBot="1">
      <c r="A6" s="91">
        <v>40470</v>
      </c>
      <c r="B6" s="172" t="s">
        <v>10</v>
      </c>
      <c r="C6" s="172"/>
      <c r="D6" s="176" t="s">
        <v>91</v>
      </c>
      <c r="E6" s="176"/>
      <c r="F6" s="44" t="s">
        <v>58</v>
      </c>
      <c r="G6" s="71" t="s">
        <v>92</v>
      </c>
      <c r="H6" s="17" t="s">
        <v>49</v>
      </c>
      <c r="I6" s="145" t="s">
        <v>5</v>
      </c>
      <c r="J6" s="146"/>
      <c r="K6" s="147" t="s">
        <v>56</v>
      </c>
      <c r="L6" s="148"/>
    </row>
    <row r="7" spans="1:12" ht="15" customHeight="1" thickBot="1">
      <c r="A7" s="161" t="s">
        <v>48</v>
      </c>
      <c r="B7" s="157" t="s">
        <v>33</v>
      </c>
      <c r="C7" s="158"/>
      <c r="D7" s="161" t="s">
        <v>74</v>
      </c>
      <c r="E7" s="162"/>
      <c r="F7" s="165" t="s">
        <v>52</v>
      </c>
      <c r="G7" s="166"/>
      <c r="H7" s="18" t="s">
        <v>50</v>
      </c>
      <c r="I7" s="153" t="s">
        <v>4</v>
      </c>
      <c r="J7" s="154"/>
      <c r="K7" s="155" t="s">
        <v>2</v>
      </c>
      <c r="L7" s="156"/>
    </row>
    <row r="8" spans="1:12">
      <c r="A8" s="167"/>
      <c r="B8" s="159"/>
      <c r="C8" s="160"/>
      <c r="D8" s="163"/>
      <c r="E8" s="164"/>
      <c r="F8" s="167"/>
      <c r="G8" s="168"/>
      <c r="H8" s="169" t="s">
        <v>35</v>
      </c>
      <c r="I8" s="138"/>
      <c r="J8" s="138"/>
      <c r="K8" s="138"/>
      <c r="L8" s="139"/>
    </row>
    <row r="9" spans="1:12">
      <c r="A9" s="60" t="s">
        <v>95</v>
      </c>
      <c r="B9" s="20">
        <v>2</v>
      </c>
      <c r="C9" s="31" t="s">
        <v>34</v>
      </c>
      <c r="D9" s="149">
        <f>SUM(D4*B9)/4</f>
        <v>97.5</v>
      </c>
      <c r="E9" s="150"/>
      <c r="F9" s="151" t="s">
        <v>17</v>
      </c>
      <c r="G9" s="152"/>
      <c r="H9" s="6" t="s">
        <v>28</v>
      </c>
      <c r="I9" s="5" t="s">
        <v>29</v>
      </c>
      <c r="J9" s="5" t="s">
        <v>30</v>
      </c>
      <c r="K9" s="5" t="s">
        <v>31</v>
      </c>
      <c r="L9" s="9" t="s">
        <v>32</v>
      </c>
    </row>
    <row r="10" spans="1:12">
      <c r="A10" s="60" t="s">
        <v>13</v>
      </c>
      <c r="B10" s="20">
        <v>1</v>
      </c>
      <c r="C10" s="31" t="s">
        <v>34</v>
      </c>
      <c r="D10" s="149">
        <f>SUM(D4*B10)/4</f>
        <v>48.75</v>
      </c>
      <c r="E10" s="150"/>
      <c r="F10" s="151" t="s">
        <v>18</v>
      </c>
      <c r="G10" s="152"/>
      <c r="H10" s="11" t="s">
        <v>8</v>
      </c>
      <c r="I10" s="12">
        <v>16</v>
      </c>
      <c r="J10" s="12">
        <v>61</v>
      </c>
      <c r="K10" s="12">
        <v>19</v>
      </c>
      <c r="L10" s="90" t="s">
        <v>94</v>
      </c>
    </row>
    <row r="11" spans="1:12">
      <c r="A11" s="60" t="s">
        <v>96</v>
      </c>
      <c r="B11" s="20">
        <v>4</v>
      </c>
      <c r="C11" s="31" t="s">
        <v>36</v>
      </c>
      <c r="D11" s="149">
        <f>SUM(D4*B11)/16</f>
        <v>48.75</v>
      </c>
      <c r="E11" s="150"/>
      <c r="F11" s="151" t="s">
        <v>19</v>
      </c>
      <c r="G11" s="152"/>
      <c r="H11" s="17" t="s">
        <v>49</v>
      </c>
      <c r="I11" s="170" t="s">
        <v>6</v>
      </c>
      <c r="J11" s="171"/>
      <c r="K11" s="182" t="s">
        <v>56</v>
      </c>
      <c r="L11" s="183"/>
    </row>
    <row r="12" spans="1:12" ht="15" thickBot="1">
      <c r="A12" s="60" t="s">
        <v>14</v>
      </c>
      <c r="B12" s="20">
        <v>2</v>
      </c>
      <c r="C12" s="31" t="s">
        <v>37</v>
      </c>
      <c r="D12" s="149">
        <f>SUM(D4*B12)/128</f>
        <v>3.046875</v>
      </c>
      <c r="E12" s="150"/>
      <c r="F12" s="151" t="s">
        <v>20</v>
      </c>
      <c r="G12" s="152"/>
      <c r="H12" s="18" t="s">
        <v>50</v>
      </c>
      <c r="I12" s="153" t="s">
        <v>7</v>
      </c>
      <c r="J12" s="154"/>
      <c r="K12" s="155" t="s">
        <v>3</v>
      </c>
      <c r="L12" s="156"/>
    </row>
    <row r="13" spans="1:12" ht="15" thickBot="1">
      <c r="A13" s="61" t="s">
        <v>97</v>
      </c>
      <c r="B13" s="21">
        <v>2</v>
      </c>
      <c r="C13" s="32" t="s">
        <v>37</v>
      </c>
      <c r="D13" s="191">
        <f>SUM(D4*B13)/128</f>
        <v>3.046875</v>
      </c>
      <c r="E13" s="192"/>
      <c r="F13" s="193" t="s">
        <v>21</v>
      </c>
      <c r="G13" s="194"/>
      <c r="H13" s="195" t="s">
        <v>38</v>
      </c>
      <c r="I13" s="196"/>
      <c r="J13" s="197" t="s">
        <v>112</v>
      </c>
      <c r="K13" s="198"/>
      <c r="L13" s="199"/>
    </row>
    <row r="14" spans="1:12">
      <c r="A14" s="221" t="s">
        <v>39</v>
      </c>
      <c r="B14" s="200" t="s">
        <v>15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1"/>
    </row>
    <row r="15" spans="1:12" ht="15" thickBot="1">
      <c r="A15" s="22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3"/>
    </row>
    <row r="16" spans="1:12" ht="7.25" customHeight="1" thickBot="1">
      <c r="A16" s="2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>
      <c r="A17" s="223" t="s">
        <v>71</v>
      </c>
      <c r="B17" s="204" t="s">
        <v>9</v>
      </c>
      <c r="C17" s="204"/>
      <c r="D17" s="204"/>
      <c r="E17" s="204"/>
      <c r="F17" s="204"/>
      <c r="G17" s="204"/>
      <c r="H17" s="204"/>
      <c r="I17" s="204"/>
      <c r="J17" s="204"/>
      <c r="K17" s="204"/>
      <c r="L17" s="205"/>
    </row>
    <row r="18" spans="1:12" ht="15" thickBot="1">
      <c r="A18" s="224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7"/>
    </row>
    <row r="19" spans="1:12" ht="7.25" customHeight="1" thickBot="1">
      <c r="A19" s="2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>
      <c r="A20" s="225" t="s">
        <v>72</v>
      </c>
      <c r="B20" s="208" t="s">
        <v>1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9"/>
    </row>
    <row r="21" spans="1:12" ht="15" thickBot="1">
      <c r="A21" s="226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1"/>
    </row>
    <row r="22" spans="1:12" ht="7.25" customHeight="1" thickBot="1">
      <c r="A22" s="30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>
      <c r="A23" s="227" t="s">
        <v>73</v>
      </c>
      <c r="B23" s="212" t="s">
        <v>0</v>
      </c>
      <c r="C23" s="213"/>
      <c r="D23" s="213"/>
      <c r="E23" s="213"/>
      <c r="F23" s="213"/>
      <c r="G23" s="213"/>
      <c r="H23" s="213"/>
      <c r="I23" s="213"/>
      <c r="J23" s="213"/>
      <c r="K23" s="213"/>
      <c r="L23" s="214"/>
    </row>
    <row r="24" spans="1:12" ht="15" thickBot="1">
      <c r="A24" s="228"/>
      <c r="B24" s="215"/>
      <c r="C24" s="216"/>
      <c r="D24" s="216"/>
      <c r="E24" s="216"/>
      <c r="F24" s="216"/>
      <c r="G24" s="216"/>
      <c r="H24" s="216"/>
      <c r="I24" s="216"/>
      <c r="J24" s="216"/>
      <c r="K24" s="216"/>
      <c r="L24" s="217"/>
    </row>
    <row r="25" spans="1:12" ht="7.25" customHeight="1" thickBo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218" t="s">
        <v>51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20"/>
    </row>
    <row r="27" spans="1:12">
      <c r="A27" s="2"/>
      <c r="B27" s="229" t="s">
        <v>54</v>
      </c>
      <c r="C27" s="229"/>
      <c r="D27" s="3"/>
      <c r="E27" s="3"/>
      <c r="F27" s="229" t="s">
        <v>26</v>
      </c>
      <c r="G27" s="229"/>
      <c r="H27" s="3"/>
      <c r="I27" s="3"/>
      <c r="J27" s="229" t="s">
        <v>55</v>
      </c>
      <c r="K27" s="229"/>
      <c r="L27" s="4"/>
    </row>
    <row r="28" spans="1:12">
      <c r="A28" s="2"/>
      <c r="B28" s="230">
        <v>2011</v>
      </c>
      <c r="C28" s="230"/>
      <c r="D28" s="3"/>
      <c r="E28" s="3"/>
      <c r="F28" s="231" t="str">
        <f>B4</f>
        <v>245-0001</v>
      </c>
      <c r="G28" s="231"/>
      <c r="H28" s="3"/>
      <c r="I28" s="3"/>
      <c r="J28" s="230" t="s">
        <v>98</v>
      </c>
      <c r="K28" s="230"/>
      <c r="L28" s="4"/>
    </row>
    <row r="29" spans="1:12" ht="15" thickBot="1">
      <c r="A29" s="185" t="s">
        <v>16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7"/>
    </row>
    <row r="30" spans="1:12" ht="15" thickBot="1">
      <c r="A30" s="95" t="s">
        <v>70</v>
      </c>
      <c r="B30" s="96" t="s">
        <v>40</v>
      </c>
      <c r="C30" s="188" t="str">
        <f>IF(A9=0,"",A9)</f>
        <v>Garlon  Forestry XRT</v>
      </c>
      <c r="D30" s="189"/>
      <c r="E30" s="188" t="str">
        <f>IF(A10=0,"",A10)</f>
        <v>Accord XRT</v>
      </c>
      <c r="F30" s="189"/>
      <c r="G30" s="97"/>
      <c r="H30" s="98" t="str">
        <f>IF(A11=0,"",A11)</f>
        <v>Oust</v>
      </c>
      <c r="I30" s="98" t="str">
        <f>IF(A12=0,"",A12)</f>
        <v>Activator 90</v>
      </c>
      <c r="J30" s="98" t="str">
        <f>IF(A13=0,"",A13)</f>
        <v>Choice</v>
      </c>
      <c r="K30" s="96" t="s">
        <v>44</v>
      </c>
      <c r="L30" s="99" t="s">
        <v>41</v>
      </c>
    </row>
    <row r="31" spans="1:12">
      <c r="A31" s="38">
        <v>1</v>
      </c>
      <c r="B31" s="39">
        <v>20</v>
      </c>
      <c r="C31" s="190">
        <f t="shared" ref="C31:C40" si="0">IF($D$4 = 0, "",$D$9*(B31/$D$4))</f>
        <v>10</v>
      </c>
      <c r="D31" s="190"/>
      <c r="E31" s="190">
        <f t="shared" ref="E31:E40" si="1">IF($D$4 = 0, "",$D$10*(B31/$D$4))</f>
        <v>5</v>
      </c>
      <c r="F31" s="190"/>
      <c r="G31" s="68"/>
      <c r="H31" s="40">
        <f t="shared" ref="H31:H40" si="2">IF($D$4=0,"",($D$11*(B31/$D$4))*16)</f>
        <v>80</v>
      </c>
      <c r="I31" s="41">
        <f>IF($D$4=0,"",$D$12*(B31/$D$4))</f>
        <v>0.3125</v>
      </c>
      <c r="J31" s="40">
        <f t="shared" ref="J31:J40" si="3">IF($D$4=0,"",$D$13*(B31/$D$4))</f>
        <v>0.3125</v>
      </c>
      <c r="K31" s="42">
        <f>IF($D$4 = 0, "",(B31*10)-(C31+E31+I31+J31))</f>
        <v>184.375</v>
      </c>
      <c r="L31" s="43">
        <f>IF($D$4=0,"",K31+(C31+E31+I31+J31))</f>
        <v>200</v>
      </c>
    </row>
    <row r="32" spans="1:12">
      <c r="A32" s="8">
        <v>2</v>
      </c>
      <c r="B32" s="7">
        <v>20</v>
      </c>
      <c r="C32" s="184">
        <f t="shared" si="0"/>
        <v>10</v>
      </c>
      <c r="D32" s="184"/>
      <c r="E32" s="184">
        <f t="shared" si="1"/>
        <v>5</v>
      </c>
      <c r="F32" s="184"/>
      <c r="G32" s="67"/>
      <c r="H32" s="13">
        <f t="shared" si="2"/>
        <v>80</v>
      </c>
      <c r="I32" s="33">
        <f t="shared" ref="I32:I40" si="4">IF($D$4=0,"",$D$12*(B32/$D$4))</f>
        <v>0.3125</v>
      </c>
      <c r="J32" s="13">
        <f t="shared" si="3"/>
        <v>0.3125</v>
      </c>
      <c r="K32" s="14">
        <f t="shared" ref="K32:K40" si="5">IF($D$4 = 0, "",(B32*10)-(C32+E32+I32+J32))</f>
        <v>184.375</v>
      </c>
      <c r="L32" s="15">
        <f t="shared" ref="L32:L40" si="6">IF($D$4=0,"",K32+(C32+E32+I32+J32))</f>
        <v>200</v>
      </c>
    </row>
    <row r="33" spans="1:12">
      <c r="A33" s="8">
        <v>3</v>
      </c>
      <c r="B33" s="7">
        <v>20</v>
      </c>
      <c r="C33" s="184">
        <f t="shared" si="0"/>
        <v>10</v>
      </c>
      <c r="D33" s="184"/>
      <c r="E33" s="184">
        <f t="shared" si="1"/>
        <v>5</v>
      </c>
      <c r="F33" s="184"/>
      <c r="G33" s="67"/>
      <c r="H33" s="13">
        <f t="shared" si="2"/>
        <v>80</v>
      </c>
      <c r="I33" s="33">
        <f t="shared" si="4"/>
        <v>0.3125</v>
      </c>
      <c r="J33" s="13">
        <f t="shared" si="3"/>
        <v>0.3125</v>
      </c>
      <c r="K33" s="14">
        <f t="shared" si="5"/>
        <v>184.375</v>
      </c>
      <c r="L33" s="15">
        <f t="shared" si="6"/>
        <v>200</v>
      </c>
    </row>
    <row r="34" spans="1:12">
      <c r="A34" s="8">
        <v>4</v>
      </c>
      <c r="B34" s="7">
        <v>20</v>
      </c>
      <c r="C34" s="184">
        <f t="shared" si="0"/>
        <v>10</v>
      </c>
      <c r="D34" s="184"/>
      <c r="E34" s="184">
        <f t="shared" si="1"/>
        <v>5</v>
      </c>
      <c r="F34" s="184"/>
      <c r="G34" s="67"/>
      <c r="H34" s="13">
        <f t="shared" si="2"/>
        <v>80</v>
      </c>
      <c r="I34" s="33">
        <f t="shared" si="4"/>
        <v>0.3125</v>
      </c>
      <c r="J34" s="13">
        <f t="shared" si="3"/>
        <v>0.3125</v>
      </c>
      <c r="K34" s="14">
        <f t="shared" si="5"/>
        <v>184.375</v>
      </c>
      <c r="L34" s="15">
        <f t="shared" si="6"/>
        <v>200</v>
      </c>
    </row>
    <row r="35" spans="1:12">
      <c r="A35" s="8">
        <v>5</v>
      </c>
      <c r="B35" s="7">
        <v>20</v>
      </c>
      <c r="C35" s="184">
        <f t="shared" si="0"/>
        <v>10</v>
      </c>
      <c r="D35" s="184"/>
      <c r="E35" s="184">
        <f t="shared" si="1"/>
        <v>5</v>
      </c>
      <c r="F35" s="184"/>
      <c r="G35" s="67"/>
      <c r="H35" s="13">
        <f t="shared" si="2"/>
        <v>80</v>
      </c>
      <c r="I35" s="33">
        <f t="shared" si="4"/>
        <v>0.3125</v>
      </c>
      <c r="J35" s="13">
        <f t="shared" si="3"/>
        <v>0.3125</v>
      </c>
      <c r="K35" s="14">
        <f t="shared" si="5"/>
        <v>184.375</v>
      </c>
      <c r="L35" s="15">
        <f t="shared" si="6"/>
        <v>200</v>
      </c>
    </row>
    <row r="36" spans="1:12">
      <c r="A36" s="8">
        <v>6</v>
      </c>
      <c r="B36" s="7">
        <v>20</v>
      </c>
      <c r="C36" s="184">
        <f t="shared" si="0"/>
        <v>10</v>
      </c>
      <c r="D36" s="184"/>
      <c r="E36" s="184">
        <f t="shared" si="1"/>
        <v>5</v>
      </c>
      <c r="F36" s="184"/>
      <c r="G36" s="67"/>
      <c r="H36" s="13">
        <f t="shared" si="2"/>
        <v>80</v>
      </c>
      <c r="I36" s="33">
        <f t="shared" si="4"/>
        <v>0.3125</v>
      </c>
      <c r="J36" s="13">
        <f t="shared" si="3"/>
        <v>0.3125</v>
      </c>
      <c r="K36" s="14">
        <f t="shared" si="5"/>
        <v>184.375</v>
      </c>
      <c r="L36" s="15">
        <f t="shared" si="6"/>
        <v>200</v>
      </c>
    </row>
    <row r="37" spans="1:12">
      <c r="A37" s="8">
        <v>7</v>
      </c>
      <c r="B37" s="7">
        <v>20</v>
      </c>
      <c r="C37" s="184">
        <f t="shared" si="0"/>
        <v>10</v>
      </c>
      <c r="D37" s="184"/>
      <c r="E37" s="184">
        <f t="shared" si="1"/>
        <v>5</v>
      </c>
      <c r="F37" s="184"/>
      <c r="G37" s="67"/>
      <c r="H37" s="13">
        <f t="shared" si="2"/>
        <v>80</v>
      </c>
      <c r="I37" s="33">
        <f t="shared" si="4"/>
        <v>0.3125</v>
      </c>
      <c r="J37" s="13">
        <f t="shared" si="3"/>
        <v>0.3125</v>
      </c>
      <c r="K37" s="14">
        <f t="shared" si="5"/>
        <v>184.375</v>
      </c>
      <c r="L37" s="15">
        <f t="shared" si="6"/>
        <v>200</v>
      </c>
    </row>
    <row r="38" spans="1:12">
      <c r="A38" s="8">
        <v>8</v>
      </c>
      <c r="B38" s="7">
        <v>20</v>
      </c>
      <c r="C38" s="184">
        <f t="shared" si="0"/>
        <v>10</v>
      </c>
      <c r="D38" s="184"/>
      <c r="E38" s="184">
        <f t="shared" si="1"/>
        <v>5</v>
      </c>
      <c r="F38" s="184"/>
      <c r="G38" s="67"/>
      <c r="H38" s="13">
        <f t="shared" si="2"/>
        <v>80</v>
      </c>
      <c r="I38" s="33">
        <f t="shared" si="4"/>
        <v>0.3125</v>
      </c>
      <c r="J38" s="13">
        <f t="shared" si="3"/>
        <v>0.3125</v>
      </c>
      <c r="K38" s="14">
        <f t="shared" si="5"/>
        <v>184.375</v>
      </c>
      <c r="L38" s="15">
        <f t="shared" si="6"/>
        <v>200</v>
      </c>
    </row>
    <row r="39" spans="1:12">
      <c r="A39" s="8">
        <v>9</v>
      </c>
      <c r="B39" s="7">
        <v>20</v>
      </c>
      <c r="C39" s="184">
        <f t="shared" si="0"/>
        <v>10</v>
      </c>
      <c r="D39" s="184"/>
      <c r="E39" s="184">
        <f t="shared" si="1"/>
        <v>5</v>
      </c>
      <c r="F39" s="184"/>
      <c r="G39" s="67"/>
      <c r="H39" s="13">
        <f t="shared" si="2"/>
        <v>80</v>
      </c>
      <c r="I39" s="33">
        <f t="shared" si="4"/>
        <v>0.3125</v>
      </c>
      <c r="J39" s="13">
        <f t="shared" si="3"/>
        <v>0.3125</v>
      </c>
      <c r="K39" s="14">
        <f t="shared" si="5"/>
        <v>184.375</v>
      </c>
      <c r="L39" s="15">
        <f t="shared" si="6"/>
        <v>200</v>
      </c>
    </row>
    <row r="40" spans="1:12" ht="15" thickBot="1">
      <c r="A40" s="25">
        <v>10</v>
      </c>
      <c r="B40" s="26">
        <v>15</v>
      </c>
      <c r="C40" s="256">
        <f t="shared" si="0"/>
        <v>7.5</v>
      </c>
      <c r="D40" s="256"/>
      <c r="E40" s="256">
        <f t="shared" si="1"/>
        <v>3.75</v>
      </c>
      <c r="F40" s="256"/>
      <c r="G40" s="69"/>
      <c r="H40" s="27">
        <f t="shared" si="2"/>
        <v>60</v>
      </c>
      <c r="I40" s="36">
        <f t="shared" si="4"/>
        <v>0.234375</v>
      </c>
      <c r="J40" s="27">
        <f t="shared" si="3"/>
        <v>0.234375</v>
      </c>
      <c r="K40" s="37">
        <f t="shared" si="5"/>
        <v>138.28125</v>
      </c>
      <c r="L40" s="28">
        <f t="shared" si="6"/>
        <v>150</v>
      </c>
    </row>
    <row r="41" spans="1:12" ht="16" thickBot="1">
      <c r="A41" s="177" t="s">
        <v>22</v>
      </c>
      <c r="B41" s="178"/>
      <c r="C41" s="179" t="s">
        <v>25</v>
      </c>
      <c r="D41" s="180"/>
      <c r="E41" s="180"/>
      <c r="F41" s="181"/>
      <c r="G41" s="57"/>
      <c r="H41" s="35"/>
      <c r="I41" s="174" t="s">
        <v>75</v>
      </c>
      <c r="J41" s="175"/>
      <c r="K41" s="100">
        <f>SUM(K31:K40)</f>
        <v>1797.65625</v>
      </c>
      <c r="L41" s="101">
        <f>SUM(L31:L40)</f>
        <v>1950</v>
      </c>
    </row>
    <row r="42" spans="1:12" ht="7.25" customHeight="1" thickBot="1">
      <c r="A42" s="34"/>
      <c r="B42" s="34"/>
      <c r="C42" s="46"/>
      <c r="D42" s="46"/>
      <c r="E42" s="46"/>
      <c r="F42" s="46"/>
      <c r="G42" s="46"/>
      <c r="H42" s="35"/>
      <c r="I42" s="55"/>
      <c r="J42" s="55"/>
      <c r="K42" s="56"/>
      <c r="L42" s="57"/>
    </row>
    <row r="43" spans="1:12" ht="15.75" customHeight="1">
      <c r="A43" s="122" t="s">
        <v>46</v>
      </c>
      <c r="B43" s="124" t="s">
        <v>47</v>
      </c>
      <c r="C43" s="124" t="s">
        <v>45</v>
      </c>
      <c r="D43" s="124" t="s">
        <v>77</v>
      </c>
      <c r="E43" s="126" t="s">
        <v>83</v>
      </c>
      <c r="F43" s="128" t="s">
        <v>84</v>
      </c>
      <c r="G43" s="122" t="s">
        <v>42</v>
      </c>
      <c r="H43" s="124"/>
      <c r="I43" s="130" t="s">
        <v>85</v>
      </c>
      <c r="J43" s="131"/>
      <c r="K43" s="134" t="s">
        <v>43</v>
      </c>
      <c r="L43" s="135"/>
    </row>
    <row r="44" spans="1:12" ht="15" thickBot="1">
      <c r="A44" s="123"/>
      <c r="B44" s="125"/>
      <c r="C44" s="125"/>
      <c r="D44" s="125"/>
      <c r="E44" s="127"/>
      <c r="F44" s="129"/>
      <c r="G44" s="123"/>
      <c r="H44" s="125"/>
      <c r="I44" s="132"/>
      <c r="J44" s="133"/>
      <c r="K44" s="136"/>
      <c r="L44" s="137"/>
    </row>
    <row r="45" spans="1:12">
      <c r="A45" s="92">
        <v>40470</v>
      </c>
      <c r="B45" s="59">
        <v>0.5625</v>
      </c>
      <c r="C45" s="73">
        <v>78</v>
      </c>
      <c r="D45" s="76">
        <v>0.45</v>
      </c>
      <c r="E45" s="79">
        <v>5</v>
      </c>
      <c r="F45" s="82" t="s">
        <v>99</v>
      </c>
      <c r="G45" s="232" t="str">
        <f>IF(A9=0,"",A9)</f>
        <v>Garlon  Forestry XRT</v>
      </c>
      <c r="H45" s="233"/>
      <c r="I45" s="234" t="s">
        <v>102</v>
      </c>
      <c r="J45" s="235"/>
      <c r="K45" s="235" t="s">
        <v>107</v>
      </c>
      <c r="L45" s="236"/>
    </row>
    <row r="46" spans="1:12">
      <c r="A46" s="93">
        <v>40470</v>
      </c>
      <c r="B46" s="48">
        <v>0.58333333333333337</v>
      </c>
      <c r="C46" s="74">
        <v>75</v>
      </c>
      <c r="D46" s="77">
        <v>0.54</v>
      </c>
      <c r="E46" s="80">
        <v>4</v>
      </c>
      <c r="F46" s="83" t="s">
        <v>100</v>
      </c>
      <c r="G46" s="117" t="str">
        <f t="shared" ref="G46:G49" si="7">IF(A10=0,"",A10)</f>
        <v>Accord XRT</v>
      </c>
      <c r="H46" s="118"/>
      <c r="I46" s="119" t="s">
        <v>103</v>
      </c>
      <c r="J46" s="120"/>
      <c r="K46" s="120" t="s">
        <v>108</v>
      </c>
      <c r="L46" s="121"/>
    </row>
    <row r="47" spans="1:12">
      <c r="A47" s="93">
        <v>40471</v>
      </c>
      <c r="B47" s="48">
        <v>0.60416666666666663</v>
      </c>
      <c r="C47" s="74">
        <v>78</v>
      </c>
      <c r="D47" s="77">
        <v>0.6</v>
      </c>
      <c r="E47" s="80">
        <v>3</v>
      </c>
      <c r="F47" s="83" t="s">
        <v>24</v>
      </c>
      <c r="G47" s="117" t="str">
        <f t="shared" si="7"/>
        <v>Oust</v>
      </c>
      <c r="H47" s="118"/>
      <c r="I47" s="119" t="s">
        <v>104</v>
      </c>
      <c r="J47" s="120"/>
      <c r="K47" s="120" t="s">
        <v>109</v>
      </c>
      <c r="L47" s="121"/>
    </row>
    <row r="48" spans="1:12">
      <c r="A48" s="93">
        <v>40472</v>
      </c>
      <c r="B48" s="48">
        <v>0.625</v>
      </c>
      <c r="C48" s="74">
        <v>72</v>
      </c>
      <c r="D48" s="77">
        <v>0.35</v>
      </c>
      <c r="E48" s="80">
        <v>2</v>
      </c>
      <c r="F48" s="83" t="s">
        <v>101</v>
      </c>
      <c r="G48" s="117" t="str">
        <f t="shared" si="7"/>
        <v>Activator 90</v>
      </c>
      <c r="H48" s="118"/>
      <c r="I48" s="119" t="s">
        <v>105</v>
      </c>
      <c r="J48" s="120"/>
      <c r="K48" s="120" t="s">
        <v>110</v>
      </c>
      <c r="L48" s="121"/>
    </row>
    <row r="49" spans="1:12" ht="15" thickBot="1">
      <c r="A49" s="94">
        <v>40473</v>
      </c>
      <c r="B49" s="47">
        <v>0.64583333333333337</v>
      </c>
      <c r="C49" s="75">
        <v>71</v>
      </c>
      <c r="D49" s="78">
        <v>0.4</v>
      </c>
      <c r="E49" s="81">
        <v>1</v>
      </c>
      <c r="F49" s="84" t="s">
        <v>100</v>
      </c>
      <c r="G49" s="112" t="str">
        <f t="shared" si="7"/>
        <v>Choice</v>
      </c>
      <c r="H49" s="113"/>
      <c r="I49" s="114" t="s">
        <v>106</v>
      </c>
      <c r="J49" s="115"/>
      <c r="K49" s="115" t="s">
        <v>111</v>
      </c>
      <c r="L49" s="116"/>
    </row>
    <row r="50" spans="1:12" ht="15" thickBot="1"/>
    <row r="51" spans="1:12" ht="15" customHeight="1">
      <c r="A51" s="238" t="s">
        <v>81</v>
      </c>
      <c r="B51" s="239"/>
      <c r="C51" s="248"/>
      <c r="D51" s="248"/>
      <c r="E51" s="248"/>
      <c r="F51" s="249"/>
      <c r="G51" s="242" t="s">
        <v>82</v>
      </c>
      <c r="H51" s="244"/>
      <c r="I51" s="245"/>
      <c r="J51" s="242" t="s">
        <v>46</v>
      </c>
      <c r="K51" s="252"/>
      <c r="L51" s="253"/>
    </row>
    <row r="52" spans="1:12" ht="15.75" customHeight="1" thickBot="1">
      <c r="A52" s="240"/>
      <c r="B52" s="241"/>
      <c r="C52" s="250"/>
      <c r="D52" s="250"/>
      <c r="E52" s="250"/>
      <c r="F52" s="251"/>
      <c r="G52" s="243"/>
      <c r="H52" s="246"/>
      <c r="I52" s="247"/>
      <c r="J52" s="243"/>
      <c r="K52" s="254"/>
      <c r="L52" s="255"/>
    </row>
  </sheetData>
  <sheetCalcPr fullCalcOnLoad="1"/>
  <sheetProtection password="D927" sheet="1" objects="1" scenarios="1"/>
  <mergeCells count="106">
    <mergeCell ref="G45:H45"/>
    <mergeCell ref="I45:J45"/>
    <mergeCell ref="K45:L45"/>
    <mergeCell ref="A1:L1"/>
    <mergeCell ref="A51:B52"/>
    <mergeCell ref="J51:J52"/>
    <mergeCell ref="G51:G52"/>
    <mergeCell ref="H51:I52"/>
    <mergeCell ref="C51:F52"/>
    <mergeCell ref="K51:L52"/>
    <mergeCell ref="C39:D39"/>
    <mergeCell ref="E39:F39"/>
    <mergeCell ref="C40:D40"/>
    <mergeCell ref="E40:F40"/>
    <mergeCell ref="C36:D36"/>
    <mergeCell ref="E36:F36"/>
    <mergeCell ref="C37:D37"/>
    <mergeCell ref="E37:F37"/>
    <mergeCell ref="C38:D38"/>
    <mergeCell ref="E38:F38"/>
    <mergeCell ref="C33:D33"/>
    <mergeCell ref="C34:D34"/>
    <mergeCell ref="E34:F34"/>
    <mergeCell ref="C35:D35"/>
    <mergeCell ref="B23:L24"/>
    <mergeCell ref="E33:F33"/>
    <mergeCell ref="A26:L26"/>
    <mergeCell ref="A14:A15"/>
    <mergeCell ref="A17:A18"/>
    <mergeCell ref="A20:A21"/>
    <mergeCell ref="A23:A24"/>
    <mergeCell ref="B27:C27"/>
    <mergeCell ref="F27:G27"/>
    <mergeCell ref="J27:K27"/>
    <mergeCell ref="B28:C28"/>
    <mergeCell ref="F28:G28"/>
    <mergeCell ref="J28:K28"/>
    <mergeCell ref="B6:C6"/>
    <mergeCell ref="B5:C5"/>
    <mergeCell ref="I41:J41"/>
    <mergeCell ref="D5:E5"/>
    <mergeCell ref="D6:E6"/>
    <mergeCell ref="A41:B41"/>
    <mergeCell ref="C41:F41"/>
    <mergeCell ref="A7:A8"/>
    <mergeCell ref="K11:L11"/>
    <mergeCell ref="E35:F35"/>
    <mergeCell ref="A29:L29"/>
    <mergeCell ref="C30:D30"/>
    <mergeCell ref="E30:F30"/>
    <mergeCell ref="C31:D31"/>
    <mergeCell ref="E31:F31"/>
    <mergeCell ref="C32:D32"/>
    <mergeCell ref="E32:F32"/>
    <mergeCell ref="D13:E13"/>
    <mergeCell ref="F13:G13"/>
    <mergeCell ref="H13:I13"/>
    <mergeCell ref="J13:L13"/>
    <mergeCell ref="B14:L15"/>
    <mergeCell ref="B17:L18"/>
    <mergeCell ref="B20:L21"/>
    <mergeCell ref="B3:C3"/>
    <mergeCell ref="F3:G3"/>
    <mergeCell ref="H3:L3"/>
    <mergeCell ref="B4:C4"/>
    <mergeCell ref="F4:G4"/>
    <mergeCell ref="I6:J6"/>
    <mergeCell ref="K6:L6"/>
    <mergeCell ref="D12:E12"/>
    <mergeCell ref="F12:G12"/>
    <mergeCell ref="I12:J12"/>
    <mergeCell ref="K12:L12"/>
    <mergeCell ref="D9:E9"/>
    <mergeCell ref="F9:G9"/>
    <mergeCell ref="D10:E10"/>
    <mergeCell ref="F10:G10"/>
    <mergeCell ref="D11:E11"/>
    <mergeCell ref="F11:G11"/>
    <mergeCell ref="B7:C8"/>
    <mergeCell ref="D7:E8"/>
    <mergeCell ref="F7:G8"/>
    <mergeCell ref="I7:J7"/>
    <mergeCell ref="K7:L7"/>
    <mergeCell ref="H8:L8"/>
    <mergeCell ref="I11:J11"/>
    <mergeCell ref="A43:A44"/>
    <mergeCell ref="B43:B44"/>
    <mergeCell ref="C43:C44"/>
    <mergeCell ref="D43:D44"/>
    <mergeCell ref="E43:E44"/>
    <mergeCell ref="F43:F44"/>
    <mergeCell ref="G43:H44"/>
    <mergeCell ref="I43:J44"/>
    <mergeCell ref="K43:L44"/>
    <mergeCell ref="G49:H49"/>
    <mergeCell ref="I49:J49"/>
    <mergeCell ref="K49:L49"/>
    <mergeCell ref="G46:H46"/>
    <mergeCell ref="I46:J46"/>
    <mergeCell ref="K46:L46"/>
    <mergeCell ref="G47:H47"/>
    <mergeCell ref="I47:J47"/>
    <mergeCell ref="K47:L47"/>
    <mergeCell ref="G48:H48"/>
    <mergeCell ref="I48:J48"/>
    <mergeCell ref="K48:L48"/>
  </mergeCells>
  <phoneticPr fontId="24" type="noConversion"/>
  <pageMargins left="0.4" right="0.1" top="0.2" bottom="0.2" header="0.3" footer="0.3"/>
  <pageSetup orientation="portrait" horizontalDpi="4294967293" verticalDpi="4294967293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52"/>
  <sheetViews>
    <sheetView showZeros="0" tabSelected="1" workbookViewId="0">
      <selection activeCell="L5" sqref="L5"/>
    </sheetView>
  </sheetViews>
  <sheetFormatPr baseColWidth="10" defaultColWidth="9.1640625" defaultRowHeight="14"/>
  <cols>
    <col min="1" max="1" width="12.6640625" style="16" customWidth="1"/>
    <col min="2" max="2" width="6.5" style="16" customWidth="1"/>
    <col min="3" max="3" width="7.6640625" style="16" customWidth="1"/>
    <col min="4" max="4" width="7.33203125" style="16" customWidth="1"/>
    <col min="5" max="5" width="6.83203125" style="16" customWidth="1"/>
    <col min="6" max="6" width="7.5" style="16" customWidth="1"/>
    <col min="7" max="7" width="7" style="16" customWidth="1"/>
    <col min="8" max="16384" width="9.1640625" style="16"/>
  </cols>
  <sheetData>
    <row r="1" spans="1:12" ht="15" customHeight="1">
      <c r="A1" s="237" t="s">
        <v>87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" customHeight="1" thickBot="1">
      <c r="A2" s="58"/>
      <c r="B2" s="58"/>
      <c r="C2" s="58"/>
      <c r="D2" s="58"/>
      <c r="E2" s="58"/>
      <c r="F2" s="58"/>
      <c r="G2" s="58"/>
      <c r="H2" s="86"/>
      <c r="I2" s="87" t="s">
        <v>86</v>
      </c>
      <c r="J2" s="85">
        <v>0</v>
      </c>
      <c r="K2" s="88" t="s">
        <v>63</v>
      </c>
      <c r="L2" s="85"/>
    </row>
    <row r="3" spans="1:12" ht="15" customHeight="1">
      <c r="A3" s="45" t="s">
        <v>78</v>
      </c>
      <c r="B3" s="138" t="s">
        <v>26</v>
      </c>
      <c r="C3" s="138"/>
      <c r="D3" s="63" t="s">
        <v>40</v>
      </c>
      <c r="E3" s="63" t="s">
        <v>76</v>
      </c>
      <c r="F3" s="138" t="s">
        <v>53</v>
      </c>
      <c r="G3" s="139"/>
      <c r="H3" s="140" t="s">
        <v>27</v>
      </c>
      <c r="I3" s="141"/>
      <c r="J3" s="141"/>
      <c r="K3" s="141"/>
      <c r="L3" s="142"/>
    </row>
    <row r="4" spans="1:12">
      <c r="A4" s="66"/>
      <c r="B4" s="143"/>
      <c r="C4" s="143"/>
      <c r="D4" s="64"/>
      <c r="E4" s="64"/>
      <c r="F4" s="143"/>
      <c r="G4" s="144"/>
      <c r="H4" s="6" t="s">
        <v>28</v>
      </c>
      <c r="I4" s="5" t="s">
        <v>29</v>
      </c>
      <c r="J4" s="5" t="s">
        <v>30</v>
      </c>
      <c r="K4" s="5" t="s">
        <v>31</v>
      </c>
      <c r="L4" s="9" t="s">
        <v>32</v>
      </c>
    </row>
    <row r="5" spans="1:12">
      <c r="A5" s="54" t="s">
        <v>79</v>
      </c>
      <c r="B5" s="173" t="s">
        <v>23</v>
      </c>
      <c r="C5" s="173"/>
      <c r="D5" s="173" t="s">
        <v>80</v>
      </c>
      <c r="E5" s="173"/>
      <c r="F5" s="62" t="s">
        <v>57</v>
      </c>
      <c r="G5" s="72"/>
      <c r="H5" s="65"/>
      <c r="I5" s="64"/>
      <c r="J5" s="64"/>
      <c r="K5" s="64"/>
      <c r="L5" s="89"/>
    </row>
    <row r="6" spans="1:12" ht="15" thickBot="1">
      <c r="A6" s="91"/>
      <c r="B6" s="172"/>
      <c r="C6" s="172"/>
      <c r="D6" s="176"/>
      <c r="E6" s="176"/>
      <c r="F6" s="44" t="s">
        <v>58</v>
      </c>
      <c r="G6" s="71"/>
      <c r="H6" s="17" t="s">
        <v>49</v>
      </c>
      <c r="I6" s="145"/>
      <c r="J6" s="146"/>
      <c r="K6" s="147" t="s">
        <v>56</v>
      </c>
      <c r="L6" s="148"/>
    </row>
    <row r="7" spans="1:12" ht="15" customHeight="1" thickBot="1">
      <c r="A7" s="161" t="s">
        <v>48</v>
      </c>
      <c r="B7" s="157" t="s">
        <v>33</v>
      </c>
      <c r="C7" s="158"/>
      <c r="D7" s="161" t="s">
        <v>74</v>
      </c>
      <c r="E7" s="162"/>
      <c r="F7" s="165" t="s">
        <v>52</v>
      </c>
      <c r="G7" s="166"/>
      <c r="H7" s="18" t="s">
        <v>50</v>
      </c>
      <c r="I7" s="153"/>
      <c r="J7" s="154"/>
      <c r="K7" s="155"/>
      <c r="L7" s="156"/>
    </row>
    <row r="8" spans="1:12">
      <c r="A8" s="167"/>
      <c r="B8" s="159"/>
      <c r="C8" s="160"/>
      <c r="D8" s="163"/>
      <c r="E8" s="164"/>
      <c r="F8" s="167"/>
      <c r="G8" s="168"/>
      <c r="H8" s="169" t="s">
        <v>35</v>
      </c>
      <c r="I8" s="138"/>
      <c r="J8" s="138"/>
      <c r="K8" s="138"/>
      <c r="L8" s="139"/>
    </row>
    <row r="9" spans="1:12">
      <c r="A9" s="60"/>
      <c r="B9" s="64"/>
      <c r="C9" s="31" t="s">
        <v>34</v>
      </c>
      <c r="D9" s="149">
        <f>SUM(D4*B9)/4</f>
        <v>0</v>
      </c>
      <c r="E9" s="150"/>
      <c r="F9" s="151"/>
      <c r="G9" s="152"/>
      <c r="H9" s="6" t="s">
        <v>28</v>
      </c>
      <c r="I9" s="5" t="s">
        <v>29</v>
      </c>
      <c r="J9" s="5" t="s">
        <v>30</v>
      </c>
      <c r="K9" s="5" t="s">
        <v>31</v>
      </c>
      <c r="L9" s="9" t="s">
        <v>32</v>
      </c>
    </row>
    <row r="10" spans="1:12">
      <c r="A10" s="60"/>
      <c r="B10" s="64"/>
      <c r="C10" s="31" t="s">
        <v>34</v>
      </c>
      <c r="D10" s="149">
        <f>SUM(D4*B10)/4</f>
        <v>0</v>
      </c>
      <c r="E10" s="150"/>
      <c r="F10" s="151"/>
      <c r="G10" s="152"/>
      <c r="H10" s="11" t="s">
        <v>8</v>
      </c>
      <c r="I10" s="12"/>
      <c r="J10" s="12"/>
      <c r="K10" s="12"/>
      <c r="L10" s="90"/>
    </row>
    <row r="11" spans="1:12">
      <c r="A11" s="60"/>
      <c r="B11" s="64"/>
      <c r="C11" s="31" t="s">
        <v>36</v>
      </c>
      <c r="D11" s="149">
        <f>SUM(D4*B11)/16</f>
        <v>0</v>
      </c>
      <c r="E11" s="150"/>
      <c r="F11" s="151"/>
      <c r="G11" s="152"/>
      <c r="H11" s="17" t="s">
        <v>49</v>
      </c>
      <c r="I11" s="170"/>
      <c r="J11" s="171"/>
      <c r="K11" s="182" t="s">
        <v>56</v>
      </c>
      <c r="L11" s="183"/>
    </row>
    <row r="12" spans="1:12" ht="15" thickBot="1">
      <c r="A12" s="60"/>
      <c r="B12" s="64"/>
      <c r="C12" s="31" t="s">
        <v>37</v>
      </c>
      <c r="D12" s="149">
        <f>SUM(D4*B12)/128</f>
        <v>0</v>
      </c>
      <c r="E12" s="150"/>
      <c r="F12" s="151"/>
      <c r="G12" s="152"/>
      <c r="H12" s="18" t="s">
        <v>50</v>
      </c>
      <c r="I12" s="153"/>
      <c r="J12" s="154"/>
      <c r="K12" s="155"/>
      <c r="L12" s="156"/>
    </row>
    <row r="13" spans="1:12" ht="15" thickBot="1">
      <c r="A13" s="61"/>
      <c r="B13" s="21"/>
      <c r="C13" s="32" t="s">
        <v>37</v>
      </c>
      <c r="D13" s="191">
        <f>SUM(D4*B13)/128</f>
        <v>0</v>
      </c>
      <c r="E13" s="192"/>
      <c r="F13" s="193"/>
      <c r="G13" s="194"/>
      <c r="H13" s="195" t="s">
        <v>38</v>
      </c>
      <c r="I13" s="196"/>
      <c r="J13" s="197"/>
      <c r="K13" s="198"/>
      <c r="L13" s="199"/>
    </row>
    <row r="14" spans="1:12">
      <c r="A14" s="221" t="s">
        <v>39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1"/>
    </row>
    <row r="15" spans="1:12" ht="15" thickBot="1">
      <c r="A15" s="22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3"/>
    </row>
    <row r="16" spans="1:12" ht="7.25" customHeight="1" thickBot="1">
      <c r="A16" s="2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>
      <c r="A17" s="223" t="s">
        <v>71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5"/>
    </row>
    <row r="18" spans="1:12" ht="15" thickBot="1">
      <c r="A18" s="224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7"/>
    </row>
    <row r="19" spans="1:12" ht="7.25" customHeight="1" thickBot="1">
      <c r="A19" s="2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>
      <c r="A20" s="225" t="s">
        <v>72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9"/>
    </row>
    <row r="21" spans="1:12" ht="15" thickBot="1">
      <c r="A21" s="226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1"/>
    </row>
    <row r="22" spans="1:12" ht="7.25" customHeight="1" thickBot="1">
      <c r="A22" s="30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>
      <c r="A23" s="227" t="s">
        <v>73</v>
      </c>
      <c r="B23" s="212"/>
      <c r="C23" s="213"/>
      <c r="D23" s="213"/>
      <c r="E23" s="213"/>
      <c r="F23" s="213"/>
      <c r="G23" s="213"/>
      <c r="H23" s="213"/>
      <c r="I23" s="213"/>
      <c r="J23" s="213"/>
      <c r="K23" s="213"/>
      <c r="L23" s="214"/>
    </row>
    <row r="24" spans="1:12" ht="15" thickBot="1">
      <c r="A24" s="228"/>
      <c r="B24" s="215"/>
      <c r="C24" s="216"/>
      <c r="D24" s="216"/>
      <c r="E24" s="216"/>
      <c r="F24" s="216"/>
      <c r="G24" s="216"/>
      <c r="H24" s="216"/>
      <c r="I24" s="216"/>
      <c r="J24" s="216"/>
      <c r="K24" s="216"/>
      <c r="L24" s="217"/>
    </row>
    <row r="25" spans="1:12" ht="7.25" customHeight="1" thickBo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218" t="s">
        <v>51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20"/>
    </row>
    <row r="27" spans="1:12">
      <c r="A27" s="2"/>
      <c r="B27" s="229" t="s">
        <v>54</v>
      </c>
      <c r="C27" s="229"/>
      <c r="D27" s="3"/>
      <c r="E27" s="3"/>
      <c r="F27" s="229" t="s">
        <v>26</v>
      </c>
      <c r="G27" s="229"/>
      <c r="H27" s="3"/>
      <c r="I27" s="3"/>
      <c r="J27" s="229" t="s">
        <v>55</v>
      </c>
      <c r="K27" s="229"/>
      <c r="L27" s="4"/>
    </row>
    <row r="28" spans="1:12">
      <c r="A28" s="2"/>
      <c r="B28" s="230"/>
      <c r="C28" s="230"/>
      <c r="D28" s="3"/>
      <c r="E28" s="3"/>
      <c r="F28" s="231">
        <f>B4</f>
        <v>0</v>
      </c>
      <c r="G28" s="231"/>
      <c r="H28" s="3"/>
      <c r="I28" s="3"/>
      <c r="J28" s="230"/>
      <c r="K28" s="230"/>
      <c r="L28" s="4"/>
    </row>
    <row r="29" spans="1:12" ht="15" thickBot="1">
      <c r="A29" s="185" t="s">
        <v>16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7"/>
    </row>
    <row r="30" spans="1:12" ht="15" thickBot="1">
      <c r="A30" s="95" t="s">
        <v>70</v>
      </c>
      <c r="B30" s="96" t="s">
        <v>40</v>
      </c>
      <c r="C30" s="188" t="str">
        <f>IF(A9=0,"",A9)</f>
        <v/>
      </c>
      <c r="D30" s="189"/>
      <c r="E30" s="188" t="str">
        <f>IF(A10=0,"",A10)</f>
        <v/>
      </c>
      <c r="F30" s="189"/>
      <c r="G30" s="97"/>
      <c r="H30" s="98" t="str">
        <f>IF(A11=0,"",A11)</f>
        <v/>
      </c>
      <c r="I30" s="98" t="str">
        <f>IF(A12=0,"",A12)</f>
        <v/>
      </c>
      <c r="J30" s="98" t="str">
        <f>IF(A13=0,"",A13)</f>
        <v/>
      </c>
      <c r="K30" s="96" t="s">
        <v>44</v>
      </c>
      <c r="L30" s="99" t="s">
        <v>41</v>
      </c>
    </row>
    <row r="31" spans="1:12">
      <c r="A31" s="38"/>
      <c r="B31" s="39"/>
      <c r="C31" s="190" t="str">
        <f t="shared" ref="C31:C40" si="0">IF($D$4 = 0, "",$D$9*(B31/$D$4))</f>
        <v/>
      </c>
      <c r="D31" s="190"/>
      <c r="E31" s="190" t="str">
        <f t="shared" ref="E31:E40" si="1">IF($D$4 = 0, "",$D$10*(B31/$D$4))</f>
        <v/>
      </c>
      <c r="F31" s="190"/>
      <c r="G31" s="68"/>
      <c r="H31" s="40" t="str">
        <f t="shared" ref="H31:H40" si="2">IF($D$4=0,"",($D$11*(B31/$D$4))*16)</f>
        <v/>
      </c>
      <c r="I31" s="41" t="str">
        <f>IF($D$4=0,"",$D$12*(B31/$D$4))</f>
        <v/>
      </c>
      <c r="J31" s="40" t="str">
        <f t="shared" ref="J31:J40" si="3">IF($D$4=0,"",$D$13*(B31/$D$4))</f>
        <v/>
      </c>
      <c r="K31" s="42" t="str">
        <f>IF($D$4 = 0, "",(B31*10)-(C31+E31+I31+J31))</f>
        <v/>
      </c>
      <c r="L31" s="43" t="str">
        <f>IF($D$4=0,"",K31+(C31+E31+I31+J31))</f>
        <v/>
      </c>
    </row>
    <row r="32" spans="1:12">
      <c r="A32" s="8"/>
      <c r="B32" s="7"/>
      <c r="C32" s="184" t="str">
        <f t="shared" si="0"/>
        <v/>
      </c>
      <c r="D32" s="184"/>
      <c r="E32" s="184" t="str">
        <f t="shared" si="1"/>
        <v/>
      </c>
      <c r="F32" s="184"/>
      <c r="G32" s="67"/>
      <c r="H32" s="13" t="str">
        <f t="shared" si="2"/>
        <v/>
      </c>
      <c r="I32" s="33" t="str">
        <f t="shared" ref="I32:I40" si="4">IF($D$4=0,"",$D$12*(B32/$D$4))</f>
        <v/>
      </c>
      <c r="J32" s="13" t="str">
        <f t="shared" si="3"/>
        <v/>
      </c>
      <c r="K32" s="14" t="str">
        <f t="shared" ref="K32:K40" si="5">IF($D$4 = 0, "",(B32*10)-(C32+E32+I32+J32))</f>
        <v/>
      </c>
      <c r="L32" s="15" t="str">
        <f t="shared" ref="L32:L40" si="6">IF($D$4=0,"",K32+(C32+E32+I32+J32))</f>
        <v/>
      </c>
    </row>
    <row r="33" spans="1:12">
      <c r="A33" s="8"/>
      <c r="B33" s="7"/>
      <c r="C33" s="184" t="str">
        <f t="shared" si="0"/>
        <v/>
      </c>
      <c r="D33" s="184"/>
      <c r="E33" s="184" t="str">
        <f t="shared" si="1"/>
        <v/>
      </c>
      <c r="F33" s="184"/>
      <c r="G33" s="67"/>
      <c r="H33" s="13" t="str">
        <f t="shared" si="2"/>
        <v/>
      </c>
      <c r="I33" s="33" t="str">
        <f t="shared" si="4"/>
        <v/>
      </c>
      <c r="J33" s="13" t="str">
        <f t="shared" si="3"/>
        <v/>
      </c>
      <c r="K33" s="14" t="str">
        <f t="shared" si="5"/>
        <v/>
      </c>
      <c r="L33" s="15" t="str">
        <f t="shared" si="6"/>
        <v/>
      </c>
    </row>
    <row r="34" spans="1:12">
      <c r="A34" s="8"/>
      <c r="B34" s="7"/>
      <c r="C34" s="184" t="str">
        <f t="shared" si="0"/>
        <v/>
      </c>
      <c r="D34" s="184"/>
      <c r="E34" s="184" t="str">
        <f t="shared" si="1"/>
        <v/>
      </c>
      <c r="F34" s="184"/>
      <c r="G34" s="67"/>
      <c r="H34" s="13" t="str">
        <f t="shared" si="2"/>
        <v/>
      </c>
      <c r="I34" s="33" t="str">
        <f t="shared" si="4"/>
        <v/>
      </c>
      <c r="J34" s="13" t="str">
        <f t="shared" si="3"/>
        <v/>
      </c>
      <c r="K34" s="14" t="str">
        <f t="shared" si="5"/>
        <v/>
      </c>
      <c r="L34" s="15" t="str">
        <f t="shared" si="6"/>
        <v/>
      </c>
    </row>
    <row r="35" spans="1:12">
      <c r="A35" s="8"/>
      <c r="B35" s="7"/>
      <c r="C35" s="184" t="str">
        <f t="shared" si="0"/>
        <v/>
      </c>
      <c r="D35" s="184"/>
      <c r="E35" s="184" t="str">
        <f t="shared" si="1"/>
        <v/>
      </c>
      <c r="F35" s="184"/>
      <c r="G35" s="67"/>
      <c r="H35" s="13" t="str">
        <f t="shared" si="2"/>
        <v/>
      </c>
      <c r="I35" s="33" t="str">
        <f t="shared" si="4"/>
        <v/>
      </c>
      <c r="J35" s="13" t="str">
        <f t="shared" si="3"/>
        <v/>
      </c>
      <c r="K35" s="14" t="str">
        <f t="shared" si="5"/>
        <v/>
      </c>
      <c r="L35" s="15" t="str">
        <f t="shared" si="6"/>
        <v/>
      </c>
    </row>
    <row r="36" spans="1:12">
      <c r="A36" s="8"/>
      <c r="B36" s="7"/>
      <c r="C36" s="184" t="str">
        <f t="shared" si="0"/>
        <v/>
      </c>
      <c r="D36" s="184"/>
      <c r="E36" s="184" t="str">
        <f t="shared" si="1"/>
        <v/>
      </c>
      <c r="F36" s="184"/>
      <c r="G36" s="67"/>
      <c r="H36" s="13" t="str">
        <f t="shared" si="2"/>
        <v/>
      </c>
      <c r="I36" s="33" t="str">
        <f t="shared" si="4"/>
        <v/>
      </c>
      <c r="J36" s="13" t="str">
        <f t="shared" si="3"/>
        <v/>
      </c>
      <c r="K36" s="14" t="str">
        <f t="shared" si="5"/>
        <v/>
      </c>
      <c r="L36" s="15" t="str">
        <f t="shared" si="6"/>
        <v/>
      </c>
    </row>
    <row r="37" spans="1:12">
      <c r="A37" s="8"/>
      <c r="B37" s="7"/>
      <c r="C37" s="184" t="str">
        <f t="shared" si="0"/>
        <v/>
      </c>
      <c r="D37" s="184"/>
      <c r="E37" s="184" t="str">
        <f t="shared" si="1"/>
        <v/>
      </c>
      <c r="F37" s="184"/>
      <c r="G37" s="67"/>
      <c r="H37" s="13" t="str">
        <f t="shared" si="2"/>
        <v/>
      </c>
      <c r="I37" s="33" t="str">
        <f t="shared" si="4"/>
        <v/>
      </c>
      <c r="J37" s="13" t="str">
        <f t="shared" si="3"/>
        <v/>
      </c>
      <c r="K37" s="14" t="str">
        <f t="shared" si="5"/>
        <v/>
      </c>
      <c r="L37" s="15" t="str">
        <f t="shared" si="6"/>
        <v/>
      </c>
    </row>
    <row r="38" spans="1:12">
      <c r="A38" s="8"/>
      <c r="B38" s="7"/>
      <c r="C38" s="184" t="str">
        <f t="shared" si="0"/>
        <v/>
      </c>
      <c r="D38" s="184"/>
      <c r="E38" s="184" t="str">
        <f t="shared" si="1"/>
        <v/>
      </c>
      <c r="F38" s="184"/>
      <c r="G38" s="67"/>
      <c r="H38" s="13" t="str">
        <f t="shared" si="2"/>
        <v/>
      </c>
      <c r="I38" s="33" t="str">
        <f t="shared" si="4"/>
        <v/>
      </c>
      <c r="J38" s="13" t="str">
        <f t="shared" si="3"/>
        <v/>
      </c>
      <c r="K38" s="14" t="str">
        <f t="shared" si="5"/>
        <v/>
      </c>
      <c r="L38" s="15" t="str">
        <f t="shared" si="6"/>
        <v/>
      </c>
    </row>
    <row r="39" spans="1:12">
      <c r="A39" s="8"/>
      <c r="B39" s="7"/>
      <c r="C39" s="184" t="str">
        <f t="shared" si="0"/>
        <v/>
      </c>
      <c r="D39" s="184"/>
      <c r="E39" s="184" t="str">
        <f t="shared" si="1"/>
        <v/>
      </c>
      <c r="F39" s="184"/>
      <c r="G39" s="67"/>
      <c r="H39" s="13" t="str">
        <f t="shared" si="2"/>
        <v/>
      </c>
      <c r="I39" s="33" t="str">
        <f t="shared" si="4"/>
        <v/>
      </c>
      <c r="J39" s="13" t="str">
        <f t="shared" si="3"/>
        <v/>
      </c>
      <c r="K39" s="14" t="str">
        <f t="shared" si="5"/>
        <v/>
      </c>
      <c r="L39" s="15" t="str">
        <f t="shared" si="6"/>
        <v/>
      </c>
    </row>
    <row r="40" spans="1:12" ht="15" thickBot="1">
      <c r="A40" s="25"/>
      <c r="B40" s="26"/>
      <c r="C40" s="256" t="str">
        <f t="shared" si="0"/>
        <v/>
      </c>
      <c r="D40" s="256"/>
      <c r="E40" s="256" t="str">
        <f t="shared" si="1"/>
        <v/>
      </c>
      <c r="F40" s="256"/>
      <c r="G40" s="69"/>
      <c r="H40" s="27" t="str">
        <f t="shared" si="2"/>
        <v/>
      </c>
      <c r="I40" s="36" t="str">
        <f t="shared" si="4"/>
        <v/>
      </c>
      <c r="J40" s="27" t="str">
        <f t="shared" si="3"/>
        <v/>
      </c>
      <c r="K40" s="37" t="str">
        <f t="shared" si="5"/>
        <v/>
      </c>
      <c r="L40" s="28" t="str">
        <f t="shared" si="6"/>
        <v/>
      </c>
    </row>
    <row r="41" spans="1:12" ht="16" thickBot="1">
      <c r="A41" s="177" t="s">
        <v>22</v>
      </c>
      <c r="B41" s="178"/>
      <c r="C41" s="179"/>
      <c r="D41" s="180"/>
      <c r="E41" s="180"/>
      <c r="F41" s="181"/>
      <c r="G41" s="57"/>
      <c r="H41" s="35"/>
      <c r="I41" s="174" t="s">
        <v>75</v>
      </c>
      <c r="J41" s="175"/>
      <c r="K41" s="100">
        <f>SUM(K31:K40)</f>
        <v>0</v>
      </c>
      <c r="L41" s="101">
        <f>SUM(L31:L40)</f>
        <v>0</v>
      </c>
    </row>
    <row r="42" spans="1:12" ht="7.25" customHeight="1" thickBot="1">
      <c r="A42" s="34"/>
      <c r="B42" s="34"/>
      <c r="C42" s="70"/>
      <c r="D42" s="70"/>
      <c r="E42" s="70"/>
      <c r="F42" s="70"/>
      <c r="G42" s="70"/>
      <c r="H42" s="35"/>
      <c r="I42" s="55"/>
      <c r="J42" s="55"/>
      <c r="K42" s="56"/>
      <c r="L42" s="57"/>
    </row>
    <row r="43" spans="1:12" ht="15.75" customHeight="1">
      <c r="A43" s="122" t="s">
        <v>46</v>
      </c>
      <c r="B43" s="124" t="s">
        <v>47</v>
      </c>
      <c r="C43" s="124" t="s">
        <v>45</v>
      </c>
      <c r="D43" s="124" t="s">
        <v>77</v>
      </c>
      <c r="E43" s="126" t="s">
        <v>83</v>
      </c>
      <c r="F43" s="128" t="s">
        <v>84</v>
      </c>
      <c r="G43" s="122" t="s">
        <v>42</v>
      </c>
      <c r="H43" s="124"/>
      <c r="I43" s="130" t="s">
        <v>85</v>
      </c>
      <c r="J43" s="131"/>
      <c r="K43" s="134" t="s">
        <v>43</v>
      </c>
      <c r="L43" s="135"/>
    </row>
    <row r="44" spans="1:12" ht="15" thickBot="1">
      <c r="A44" s="123"/>
      <c r="B44" s="125"/>
      <c r="C44" s="125"/>
      <c r="D44" s="125"/>
      <c r="E44" s="127"/>
      <c r="F44" s="129"/>
      <c r="G44" s="123"/>
      <c r="H44" s="125"/>
      <c r="I44" s="132"/>
      <c r="J44" s="133"/>
      <c r="K44" s="136"/>
      <c r="L44" s="137"/>
    </row>
    <row r="45" spans="1:12">
      <c r="A45" s="92"/>
      <c r="B45" s="59"/>
      <c r="C45" s="73"/>
      <c r="D45" s="76"/>
      <c r="E45" s="79"/>
      <c r="F45" s="82"/>
      <c r="G45" s="232" t="str">
        <f>IF(A9=0,"",A9)</f>
        <v/>
      </c>
      <c r="H45" s="233"/>
      <c r="I45" s="234"/>
      <c r="J45" s="235"/>
      <c r="K45" s="235"/>
      <c r="L45" s="236"/>
    </row>
    <row r="46" spans="1:12">
      <c r="A46" s="93"/>
      <c r="B46" s="48"/>
      <c r="C46" s="74"/>
      <c r="D46" s="77"/>
      <c r="E46" s="80"/>
      <c r="F46" s="83"/>
      <c r="G46" s="117" t="str">
        <f t="shared" ref="G46:G49" si="7">IF(A10=0,"",A10)</f>
        <v/>
      </c>
      <c r="H46" s="118"/>
      <c r="I46" s="119"/>
      <c r="J46" s="120"/>
      <c r="K46" s="120"/>
      <c r="L46" s="121"/>
    </row>
    <row r="47" spans="1:12">
      <c r="A47" s="93"/>
      <c r="B47" s="48"/>
      <c r="C47" s="74"/>
      <c r="D47" s="77"/>
      <c r="E47" s="80"/>
      <c r="F47" s="83"/>
      <c r="G47" s="117" t="str">
        <f t="shared" si="7"/>
        <v/>
      </c>
      <c r="H47" s="118"/>
      <c r="I47" s="119"/>
      <c r="J47" s="120"/>
      <c r="K47" s="120"/>
      <c r="L47" s="121"/>
    </row>
    <row r="48" spans="1:12">
      <c r="A48" s="93"/>
      <c r="B48" s="48"/>
      <c r="C48" s="74"/>
      <c r="D48" s="77"/>
      <c r="E48" s="80"/>
      <c r="F48" s="83"/>
      <c r="G48" s="117" t="str">
        <f t="shared" si="7"/>
        <v/>
      </c>
      <c r="H48" s="118"/>
      <c r="I48" s="119"/>
      <c r="J48" s="120"/>
      <c r="K48" s="120"/>
      <c r="L48" s="121"/>
    </row>
    <row r="49" spans="1:12" ht="15" thickBot="1">
      <c r="A49" s="94"/>
      <c r="B49" s="47"/>
      <c r="C49" s="75"/>
      <c r="D49" s="78"/>
      <c r="E49" s="81"/>
      <c r="F49" s="84"/>
      <c r="G49" s="112" t="str">
        <f t="shared" si="7"/>
        <v/>
      </c>
      <c r="H49" s="113"/>
      <c r="I49" s="114"/>
      <c r="J49" s="115"/>
      <c r="K49" s="115"/>
      <c r="L49" s="116"/>
    </row>
    <row r="50" spans="1:12" ht="15" thickBot="1"/>
    <row r="51" spans="1:12" ht="15" customHeight="1">
      <c r="A51" s="238" t="s">
        <v>81</v>
      </c>
      <c r="B51" s="239"/>
      <c r="C51" s="248"/>
      <c r="D51" s="248"/>
      <c r="E51" s="248"/>
      <c r="F51" s="249"/>
      <c r="G51" s="242" t="s">
        <v>82</v>
      </c>
      <c r="H51" s="244"/>
      <c r="I51" s="245"/>
      <c r="J51" s="242" t="s">
        <v>46</v>
      </c>
      <c r="K51" s="252"/>
      <c r="L51" s="253"/>
    </row>
    <row r="52" spans="1:12" ht="15.75" customHeight="1" thickBot="1">
      <c r="A52" s="240"/>
      <c r="B52" s="241"/>
      <c r="C52" s="250"/>
      <c r="D52" s="250"/>
      <c r="E52" s="250"/>
      <c r="F52" s="251"/>
      <c r="G52" s="243"/>
      <c r="H52" s="246"/>
      <c r="I52" s="247"/>
      <c r="J52" s="243"/>
      <c r="K52" s="254"/>
      <c r="L52" s="255"/>
    </row>
  </sheetData>
  <sheetCalcPr fullCalcOnLoad="1"/>
  <sheetProtection password="D927" sheet="1" objects="1" scenarios="1"/>
  <mergeCells count="106">
    <mergeCell ref="A1:L1"/>
    <mergeCell ref="B3:C3"/>
    <mergeCell ref="F3:G3"/>
    <mergeCell ref="H3:L3"/>
    <mergeCell ref="B4:C4"/>
    <mergeCell ref="F4:G4"/>
    <mergeCell ref="I7:J7"/>
    <mergeCell ref="K7:L7"/>
    <mergeCell ref="H8:L8"/>
    <mergeCell ref="B5:C5"/>
    <mergeCell ref="D5:E5"/>
    <mergeCell ref="B6:C6"/>
    <mergeCell ref="D6:E6"/>
    <mergeCell ref="I6:J6"/>
    <mergeCell ref="K6:L6"/>
    <mergeCell ref="D9:E9"/>
    <mergeCell ref="F9:G9"/>
    <mergeCell ref="D10:E10"/>
    <mergeCell ref="F10:G10"/>
    <mergeCell ref="D11:E11"/>
    <mergeCell ref="F11:G11"/>
    <mergeCell ref="A7:A8"/>
    <mergeCell ref="B7:C8"/>
    <mergeCell ref="D7:E8"/>
    <mergeCell ref="F7:G8"/>
    <mergeCell ref="D13:E13"/>
    <mergeCell ref="F13:G13"/>
    <mergeCell ref="H13:I13"/>
    <mergeCell ref="J13:L13"/>
    <mergeCell ref="A14:A15"/>
    <mergeCell ref="B14:L15"/>
    <mergeCell ref="I11:J11"/>
    <mergeCell ref="K11:L11"/>
    <mergeCell ref="D12:E12"/>
    <mergeCell ref="F12:G12"/>
    <mergeCell ref="I12:J12"/>
    <mergeCell ref="K12:L12"/>
    <mergeCell ref="A26:L26"/>
    <mergeCell ref="B27:C27"/>
    <mergeCell ref="F27:G27"/>
    <mergeCell ref="J27:K27"/>
    <mergeCell ref="B28:C28"/>
    <mergeCell ref="F28:G28"/>
    <mergeCell ref="J28:K28"/>
    <mergeCell ref="A17:A18"/>
    <mergeCell ref="B17:L18"/>
    <mergeCell ref="A20:A21"/>
    <mergeCell ref="B20:L21"/>
    <mergeCell ref="A23:A24"/>
    <mergeCell ref="B23:L24"/>
    <mergeCell ref="C33:D33"/>
    <mergeCell ref="E33:F33"/>
    <mergeCell ref="C34:D34"/>
    <mergeCell ref="E34:F34"/>
    <mergeCell ref="C35:D35"/>
    <mergeCell ref="E35:F35"/>
    <mergeCell ref="A29:L29"/>
    <mergeCell ref="C30:D30"/>
    <mergeCell ref="E30:F30"/>
    <mergeCell ref="C31:D31"/>
    <mergeCell ref="E31:F31"/>
    <mergeCell ref="C32:D32"/>
    <mergeCell ref="E32:F32"/>
    <mergeCell ref="C39:D39"/>
    <mergeCell ref="E39:F39"/>
    <mergeCell ref="C40:D40"/>
    <mergeCell ref="E40:F40"/>
    <mergeCell ref="A41:B41"/>
    <mergeCell ref="C41:F41"/>
    <mergeCell ref="C36:D36"/>
    <mergeCell ref="E36:F36"/>
    <mergeCell ref="C37:D37"/>
    <mergeCell ref="E37:F37"/>
    <mergeCell ref="C38:D38"/>
    <mergeCell ref="E38:F38"/>
    <mergeCell ref="I41:J41"/>
    <mergeCell ref="A43:A44"/>
    <mergeCell ref="B43:B44"/>
    <mergeCell ref="C43:C44"/>
    <mergeCell ref="D43:D44"/>
    <mergeCell ref="E43:E44"/>
    <mergeCell ref="F43:F44"/>
    <mergeCell ref="G43:H44"/>
    <mergeCell ref="I43:J44"/>
    <mergeCell ref="G47:H47"/>
    <mergeCell ref="I47:J47"/>
    <mergeCell ref="K47:L47"/>
    <mergeCell ref="G48:H48"/>
    <mergeCell ref="I48:J48"/>
    <mergeCell ref="K48:L48"/>
    <mergeCell ref="K43:L44"/>
    <mergeCell ref="G45:H45"/>
    <mergeCell ref="I45:J45"/>
    <mergeCell ref="K45:L45"/>
    <mergeCell ref="G46:H46"/>
    <mergeCell ref="I46:J46"/>
    <mergeCell ref="K46:L46"/>
    <mergeCell ref="G49:H49"/>
    <mergeCell ref="I49:J49"/>
    <mergeCell ref="K49:L49"/>
    <mergeCell ref="A51:B52"/>
    <mergeCell ref="C51:F52"/>
    <mergeCell ref="G51:G52"/>
    <mergeCell ref="H51:I52"/>
    <mergeCell ref="J51:J52"/>
    <mergeCell ref="K51:L52"/>
  </mergeCells>
  <phoneticPr fontId="24" type="noConversion"/>
  <pageMargins left="0.4" right="0.1" top="0.2" bottom="0.2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52"/>
  <sheetViews>
    <sheetView showZeros="0" view="pageLayout" workbookViewId="0">
      <selection activeCell="L5" sqref="L5"/>
    </sheetView>
  </sheetViews>
  <sheetFormatPr baseColWidth="10" defaultColWidth="9.1640625" defaultRowHeight="14"/>
  <cols>
    <col min="1" max="1" width="12.6640625" style="16" customWidth="1"/>
    <col min="2" max="2" width="6.5" style="16" customWidth="1"/>
    <col min="3" max="3" width="7.6640625" style="16" customWidth="1"/>
    <col min="4" max="4" width="7.33203125" style="16" customWidth="1"/>
    <col min="5" max="5" width="6.83203125" style="16" customWidth="1"/>
    <col min="6" max="6" width="7.5" style="16" customWidth="1"/>
    <col min="7" max="7" width="7" style="16" customWidth="1"/>
    <col min="8" max="16384" width="9.1640625" style="16"/>
  </cols>
  <sheetData>
    <row r="1" spans="1:12" ht="15" customHeight="1">
      <c r="A1" s="237" t="s">
        <v>87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ht="15" customHeight="1" thickBot="1">
      <c r="A2" s="58"/>
      <c r="B2" s="58"/>
      <c r="C2" s="58"/>
      <c r="D2" s="58"/>
      <c r="E2" s="58"/>
      <c r="F2" s="58"/>
      <c r="G2" s="58"/>
      <c r="H2" s="86"/>
      <c r="I2" s="87" t="s">
        <v>86</v>
      </c>
      <c r="J2" s="85">
        <v>0</v>
      </c>
      <c r="K2" s="88" t="s">
        <v>63</v>
      </c>
      <c r="L2" s="85"/>
    </row>
    <row r="3" spans="1:12" ht="15" customHeight="1">
      <c r="A3" s="45" t="s">
        <v>78</v>
      </c>
      <c r="B3" s="138" t="s">
        <v>26</v>
      </c>
      <c r="C3" s="138"/>
      <c r="D3" s="102" t="s">
        <v>40</v>
      </c>
      <c r="E3" s="102" t="s">
        <v>76</v>
      </c>
      <c r="F3" s="138" t="s">
        <v>53</v>
      </c>
      <c r="G3" s="139"/>
      <c r="H3" s="140" t="s">
        <v>27</v>
      </c>
      <c r="I3" s="141"/>
      <c r="J3" s="141"/>
      <c r="K3" s="141"/>
      <c r="L3" s="142"/>
    </row>
    <row r="4" spans="1:12">
      <c r="A4" s="66"/>
      <c r="B4" s="143"/>
      <c r="C4" s="143"/>
      <c r="D4" s="103"/>
      <c r="E4" s="103"/>
      <c r="F4" s="143"/>
      <c r="G4" s="144"/>
      <c r="H4" s="6" t="s">
        <v>28</v>
      </c>
      <c r="I4" s="5" t="s">
        <v>29</v>
      </c>
      <c r="J4" s="5" t="s">
        <v>30</v>
      </c>
      <c r="K4" s="5" t="s">
        <v>31</v>
      </c>
      <c r="L4" s="9" t="s">
        <v>32</v>
      </c>
    </row>
    <row r="5" spans="1:12">
      <c r="A5" s="54" t="s">
        <v>79</v>
      </c>
      <c r="B5" s="173" t="s">
        <v>23</v>
      </c>
      <c r="C5" s="173"/>
      <c r="D5" s="173" t="s">
        <v>80</v>
      </c>
      <c r="E5" s="173"/>
      <c r="F5" s="107" t="s">
        <v>57</v>
      </c>
      <c r="G5" s="72"/>
      <c r="H5" s="106"/>
      <c r="I5" s="103"/>
      <c r="J5" s="103"/>
      <c r="K5" s="103"/>
      <c r="L5" s="105"/>
    </row>
    <row r="6" spans="1:12" ht="15" thickBot="1">
      <c r="A6" s="91"/>
      <c r="B6" s="172"/>
      <c r="C6" s="172"/>
      <c r="D6" s="176"/>
      <c r="E6" s="176"/>
      <c r="F6" s="44" t="s">
        <v>58</v>
      </c>
      <c r="G6" s="71"/>
      <c r="H6" s="17" t="s">
        <v>49</v>
      </c>
      <c r="I6" s="145"/>
      <c r="J6" s="146"/>
      <c r="K6" s="147" t="s">
        <v>56</v>
      </c>
      <c r="L6" s="148"/>
    </row>
    <row r="7" spans="1:12" ht="15" customHeight="1" thickBot="1">
      <c r="A7" s="161" t="s">
        <v>48</v>
      </c>
      <c r="B7" s="157" t="s">
        <v>33</v>
      </c>
      <c r="C7" s="158"/>
      <c r="D7" s="161" t="s">
        <v>74</v>
      </c>
      <c r="E7" s="162"/>
      <c r="F7" s="165" t="s">
        <v>52</v>
      </c>
      <c r="G7" s="166"/>
      <c r="H7" s="18" t="s">
        <v>50</v>
      </c>
      <c r="I7" s="153"/>
      <c r="J7" s="154"/>
      <c r="K7" s="155"/>
      <c r="L7" s="156"/>
    </row>
    <row r="8" spans="1:12">
      <c r="A8" s="167"/>
      <c r="B8" s="159"/>
      <c r="C8" s="160"/>
      <c r="D8" s="163"/>
      <c r="E8" s="164"/>
      <c r="F8" s="167"/>
      <c r="G8" s="168"/>
      <c r="H8" s="169" t="s">
        <v>35</v>
      </c>
      <c r="I8" s="138"/>
      <c r="J8" s="138"/>
      <c r="K8" s="138"/>
      <c r="L8" s="139"/>
    </row>
    <row r="9" spans="1:12">
      <c r="A9" s="104"/>
      <c r="B9" s="103"/>
      <c r="C9" s="31" t="s">
        <v>34</v>
      </c>
      <c r="D9" s="149">
        <f>SUM(D4*B9)/4</f>
        <v>0</v>
      </c>
      <c r="E9" s="150"/>
      <c r="F9" s="151"/>
      <c r="G9" s="152"/>
      <c r="H9" s="6" t="s">
        <v>28</v>
      </c>
      <c r="I9" s="5" t="s">
        <v>29</v>
      </c>
      <c r="J9" s="5" t="s">
        <v>30</v>
      </c>
      <c r="K9" s="5" t="s">
        <v>31</v>
      </c>
      <c r="L9" s="9" t="s">
        <v>32</v>
      </c>
    </row>
    <row r="10" spans="1:12">
      <c r="A10" s="104"/>
      <c r="B10" s="103"/>
      <c r="C10" s="31" t="s">
        <v>34</v>
      </c>
      <c r="D10" s="149">
        <f>SUM(D4*B10)/4</f>
        <v>0</v>
      </c>
      <c r="E10" s="150"/>
      <c r="F10" s="151"/>
      <c r="G10" s="152"/>
      <c r="H10" s="11" t="s">
        <v>8</v>
      </c>
      <c r="I10" s="12"/>
      <c r="J10" s="12"/>
      <c r="K10" s="12"/>
      <c r="L10" s="90"/>
    </row>
    <row r="11" spans="1:12">
      <c r="A11" s="104"/>
      <c r="B11" s="103"/>
      <c r="C11" s="31" t="s">
        <v>36</v>
      </c>
      <c r="D11" s="149">
        <f>SUM(D4*B11)/16</f>
        <v>0</v>
      </c>
      <c r="E11" s="150"/>
      <c r="F11" s="151"/>
      <c r="G11" s="152"/>
      <c r="H11" s="17" t="s">
        <v>49</v>
      </c>
      <c r="I11" s="170"/>
      <c r="J11" s="171"/>
      <c r="K11" s="182" t="s">
        <v>56</v>
      </c>
      <c r="L11" s="183"/>
    </row>
    <row r="12" spans="1:12" ht="15" thickBot="1">
      <c r="A12" s="104"/>
      <c r="B12" s="103"/>
      <c r="C12" s="31" t="s">
        <v>37</v>
      </c>
      <c r="D12" s="149">
        <f>SUM(D4*B12)/128</f>
        <v>0</v>
      </c>
      <c r="E12" s="150"/>
      <c r="F12" s="151"/>
      <c r="G12" s="152"/>
      <c r="H12" s="18" t="s">
        <v>50</v>
      </c>
      <c r="I12" s="153"/>
      <c r="J12" s="154"/>
      <c r="K12" s="155"/>
      <c r="L12" s="156"/>
    </row>
    <row r="13" spans="1:12" ht="15" thickBot="1">
      <c r="A13" s="61"/>
      <c r="B13" s="21"/>
      <c r="C13" s="32" t="s">
        <v>37</v>
      </c>
      <c r="D13" s="191">
        <f>SUM(D4*B13)/128</f>
        <v>0</v>
      </c>
      <c r="E13" s="192"/>
      <c r="F13" s="193"/>
      <c r="G13" s="194"/>
      <c r="H13" s="195" t="s">
        <v>38</v>
      </c>
      <c r="I13" s="196"/>
      <c r="J13" s="197"/>
      <c r="K13" s="198"/>
      <c r="L13" s="199"/>
    </row>
    <row r="14" spans="1:12">
      <c r="A14" s="221" t="s">
        <v>39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1"/>
    </row>
    <row r="15" spans="1:12" ht="15" thickBot="1">
      <c r="A15" s="22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3"/>
    </row>
    <row r="16" spans="1:12" ht="7.25" customHeight="1" thickBot="1">
      <c r="A16" s="2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>
      <c r="A17" s="223" t="s">
        <v>71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5"/>
    </row>
    <row r="18" spans="1:12" ht="15" thickBot="1">
      <c r="A18" s="224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7"/>
    </row>
    <row r="19" spans="1:12" ht="7.25" customHeight="1" thickBot="1">
      <c r="A19" s="2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>
      <c r="A20" s="225" t="s">
        <v>72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9"/>
    </row>
    <row r="21" spans="1:12" ht="15" thickBot="1">
      <c r="A21" s="226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1"/>
    </row>
    <row r="22" spans="1:12" ht="7.25" customHeight="1" thickBot="1">
      <c r="A22" s="30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>
      <c r="A23" s="227" t="s">
        <v>73</v>
      </c>
      <c r="B23" s="212"/>
      <c r="C23" s="213"/>
      <c r="D23" s="213"/>
      <c r="E23" s="213"/>
      <c r="F23" s="213"/>
      <c r="G23" s="213"/>
      <c r="H23" s="213"/>
      <c r="I23" s="213"/>
      <c r="J23" s="213"/>
      <c r="K23" s="213"/>
      <c r="L23" s="214"/>
    </row>
    <row r="24" spans="1:12" ht="15" thickBot="1">
      <c r="A24" s="228"/>
      <c r="B24" s="215"/>
      <c r="C24" s="216"/>
      <c r="D24" s="216"/>
      <c r="E24" s="216"/>
      <c r="F24" s="216"/>
      <c r="G24" s="216"/>
      <c r="H24" s="216"/>
      <c r="I24" s="216"/>
      <c r="J24" s="216"/>
      <c r="K24" s="216"/>
      <c r="L24" s="217"/>
    </row>
    <row r="25" spans="1:12" ht="7.25" customHeight="1" thickBo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218" t="s">
        <v>51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20"/>
    </row>
    <row r="27" spans="1:12">
      <c r="A27" s="2"/>
      <c r="B27" s="229" t="s">
        <v>54</v>
      </c>
      <c r="C27" s="229"/>
      <c r="D27" s="3"/>
      <c r="E27" s="3"/>
      <c r="F27" s="229" t="s">
        <v>26</v>
      </c>
      <c r="G27" s="229"/>
      <c r="H27" s="3"/>
      <c r="I27" s="3"/>
      <c r="J27" s="229" t="s">
        <v>55</v>
      </c>
      <c r="K27" s="229"/>
      <c r="L27" s="4"/>
    </row>
    <row r="28" spans="1:12">
      <c r="A28" s="2"/>
      <c r="B28" s="230"/>
      <c r="C28" s="230"/>
      <c r="D28" s="3"/>
      <c r="E28" s="3"/>
      <c r="F28" s="231">
        <f>B4</f>
        <v>0</v>
      </c>
      <c r="G28" s="231"/>
      <c r="H28" s="3"/>
      <c r="I28" s="3"/>
      <c r="J28" s="230"/>
      <c r="K28" s="230"/>
      <c r="L28" s="4"/>
    </row>
    <row r="29" spans="1:12" ht="15" thickBot="1">
      <c r="A29" s="185" t="s">
        <v>16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7"/>
    </row>
    <row r="30" spans="1:12" ht="15" thickBot="1">
      <c r="A30" s="95" t="s">
        <v>70</v>
      </c>
      <c r="B30" s="96" t="s">
        <v>40</v>
      </c>
      <c r="C30" s="188" t="str">
        <f>IF(A9=0,"",A9)</f>
        <v/>
      </c>
      <c r="D30" s="189"/>
      <c r="E30" s="188" t="str">
        <f>IF(A10=0,"",A10)</f>
        <v/>
      </c>
      <c r="F30" s="189"/>
      <c r="G30" s="97"/>
      <c r="H30" s="109" t="str">
        <f>IF(A11=0,"",A11)</f>
        <v/>
      </c>
      <c r="I30" s="109" t="str">
        <f>IF(A12=0,"",A12)</f>
        <v/>
      </c>
      <c r="J30" s="109" t="str">
        <f>IF(A13=0,"",A13)</f>
        <v/>
      </c>
      <c r="K30" s="96" t="s">
        <v>44</v>
      </c>
      <c r="L30" s="99" t="s">
        <v>41</v>
      </c>
    </row>
    <row r="31" spans="1:12">
      <c r="A31" s="38"/>
      <c r="B31" s="39"/>
      <c r="C31" s="190" t="str">
        <f t="shared" ref="C31:C40" si="0">IF($D$4 = 0, "",$D$9*(B31/$D$4))</f>
        <v/>
      </c>
      <c r="D31" s="190"/>
      <c r="E31" s="190" t="str">
        <f t="shared" ref="E31:E40" si="1">IF($D$4 = 0, "",$D$10*(B31/$D$4))</f>
        <v/>
      </c>
      <c r="F31" s="190"/>
      <c r="G31" s="110"/>
      <c r="H31" s="40" t="str">
        <f t="shared" ref="H31:H40" si="2">IF($D$4=0,"",($D$11*(B31/$D$4))*16)</f>
        <v/>
      </c>
      <c r="I31" s="41" t="str">
        <f>IF($D$4=0,"",$D$12*(B31/$D$4))</f>
        <v/>
      </c>
      <c r="J31" s="40" t="str">
        <f t="shared" ref="J31:J40" si="3">IF($D$4=0,"",$D$13*(B31/$D$4))</f>
        <v/>
      </c>
      <c r="K31" s="42" t="str">
        <f>IF($D$4 = 0, "",(B31*10)-(C31+E31+I31+J31))</f>
        <v/>
      </c>
      <c r="L31" s="43" t="str">
        <f>IF($D$4=0,"",K31+(C31+E31+I31+J31))</f>
        <v/>
      </c>
    </row>
    <row r="32" spans="1:12">
      <c r="A32" s="8"/>
      <c r="B32" s="7"/>
      <c r="C32" s="184" t="str">
        <f t="shared" si="0"/>
        <v/>
      </c>
      <c r="D32" s="184"/>
      <c r="E32" s="184" t="str">
        <f t="shared" si="1"/>
        <v/>
      </c>
      <c r="F32" s="184"/>
      <c r="G32" s="108"/>
      <c r="H32" s="13" t="str">
        <f t="shared" si="2"/>
        <v/>
      </c>
      <c r="I32" s="33" t="str">
        <f t="shared" ref="I32:I40" si="4">IF($D$4=0,"",$D$12*(B32/$D$4))</f>
        <v/>
      </c>
      <c r="J32" s="13" t="str">
        <f t="shared" si="3"/>
        <v/>
      </c>
      <c r="K32" s="14" t="str">
        <f t="shared" ref="K32:K40" si="5">IF($D$4 = 0, "",(B32*10)-(C32+E32+I32+J32))</f>
        <v/>
      </c>
      <c r="L32" s="15" t="str">
        <f t="shared" ref="L32:L40" si="6">IF($D$4=0,"",K32+(C32+E32+I32+J32))</f>
        <v/>
      </c>
    </row>
    <row r="33" spans="1:12">
      <c r="A33" s="8"/>
      <c r="B33" s="7"/>
      <c r="C33" s="184" t="str">
        <f t="shared" si="0"/>
        <v/>
      </c>
      <c r="D33" s="184"/>
      <c r="E33" s="184" t="str">
        <f t="shared" si="1"/>
        <v/>
      </c>
      <c r="F33" s="184"/>
      <c r="G33" s="108"/>
      <c r="H33" s="13" t="str">
        <f t="shared" si="2"/>
        <v/>
      </c>
      <c r="I33" s="33" t="str">
        <f t="shared" si="4"/>
        <v/>
      </c>
      <c r="J33" s="13" t="str">
        <f t="shared" si="3"/>
        <v/>
      </c>
      <c r="K33" s="14" t="str">
        <f t="shared" si="5"/>
        <v/>
      </c>
      <c r="L33" s="15" t="str">
        <f t="shared" si="6"/>
        <v/>
      </c>
    </row>
    <row r="34" spans="1:12">
      <c r="A34" s="8"/>
      <c r="B34" s="7"/>
      <c r="C34" s="184" t="str">
        <f t="shared" si="0"/>
        <v/>
      </c>
      <c r="D34" s="184"/>
      <c r="E34" s="184" t="str">
        <f t="shared" si="1"/>
        <v/>
      </c>
      <c r="F34" s="184"/>
      <c r="G34" s="108"/>
      <c r="H34" s="13" t="str">
        <f t="shared" si="2"/>
        <v/>
      </c>
      <c r="I34" s="33" t="str">
        <f t="shared" si="4"/>
        <v/>
      </c>
      <c r="J34" s="13" t="str">
        <f t="shared" si="3"/>
        <v/>
      </c>
      <c r="K34" s="14" t="str">
        <f t="shared" si="5"/>
        <v/>
      </c>
      <c r="L34" s="15" t="str">
        <f t="shared" si="6"/>
        <v/>
      </c>
    </row>
    <row r="35" spans="1:12">
      <c r="A35" s="8"/>
      <c r="B35" s="7"/>
      <c r="C35" s="184" t="str">
        <f t="shared" si="0"/>
        <v/>
      </c>
      <c r="D35" s="184"/>
      <c r="E35" s="184" t="str">
        <f t="shared" si="1"/>
        <v/>
      </c>
      <c r="F35" s="184"/>
      <c r="G35" s="108"/>
      <c r="H35" s="13" t="str">
        <f t="shared" si="2"/>
        <v/>
      </c>
      <c r="I35" s="33" t="str">
        <f t="shared" si="4"/>
        <v/>
      </c>
      <c r="J35" s="13" t="str">
        <f t="shared" si="3"/>
        <v/>
      </c>
      <c r="K35" s="14" t="str">
        <f t="shared" si="5"/>
        <v/>
      </c>
      <c r="L35" s="15" t="str">
        <f t="shared" si="6"/>
        <v/>
      </c>
    </row>
    <row r="36" spans="1:12">
      <c r="A36" s="8"/>
      <c r="B36" s="7"/>
      <c r="C36" s="184" t="str">
        <f t="shared" si="0"/>
        <v/>
      </c>
      <c r="D36" s="184"/>
      <c r="E36" s="184" t="str">
        <f t="shared" si="1"/>
        <v/>
      </c>
      <c r="F36" s="184"/>
      <c r="G36" s="108"/>
      <c r="H36" s="13" t="str">
        <f t="shared" si="2"/>
        <v/>
      </c>
      <c r="I36" s="33" t="str">
        <f t="shared" si="4"/>
        <v/>
      </c>
      <c r="J36" s="13" t="str">
        <f t="shared" si="3"/>
        <v/>
      </c>
      <c r="K36" s="14" t="str">
        <f t="shared" si="5"/>
        <v/>
      </c>
      <c r="L36" s="15" t="str">
        <f t="shared" si="6"/>
        <v/>
      </c>
    </row>
    <row r="37" spans="1:12">
      <c r="A37" s="8"/>
      <c r="B37" s="7"/>
      <c r="C37" s="184" t="str">
        <f t="shared" si="0"/>
        <v/>
      </c>
      <c r="D37" s="184"/>
      <c r="E37" s="184" t="str">
        <f t="shared" si="1"/>
        <v/>
      </c>
      <c r="F37" s="184"/>
      <c r="G37" s="108"/>
      <c r="H37" s="13" t="str">
        <f t="shared" si="2"/>
        <v/>
      </c>
      <c r="I37" s="33" t="str">
        <f t="shared" si="4"/>
        <v/>
      </c>
      <c r="J37" s="13" t="str">
        <f t="shared" si="3"/>
        <v/>
      </c>
      <c r="K37" s="14" t="str">
        <f t="shared" si="5"/>
        <v/>
      </c>
      <c r="L37" s="15" t="str">
        <f t="shared" si="6"/>
        <v/>
      </c>
    </row>
    <row r="38" spans="1:12">
      <c r="A38" s="8"/>
      <c r="B38" s="7"/>
      <c r="C38" s="184" t="str">
        <f t="shared" si="0"/>
        <v/>
      </c>
      <c r="D38" s="184"/>
      <c r="E38" s="184" t="str">
        <f t="shared" si="1"/>
        <v/>
      </c>
      <c r="F38" s="184"/>
      <c r="G38" s="108"/>
      <c r="H38" s="13" t="str">
        <f t="shared" si="2"/>
        <v/>
      </c>
      <c r="I38" s="33" t="str">
        <f t="shared" si="4"/>
        <v/>
      </c>
      <c r="J38" s="13" t="str">
        <f t="shared" si="3"/>
        <v/>
      </c>
      <c r="K38" s="14" t="str">
        <f t="shared" si="5"/>
        <v/>
      </c>
      <c r="L38" s="15" t="str">
        <f t="shared" si="6"/>
        <v/>
      </c>
    </row>
    <row r="39" spans="1:12">
      <c r="A39" s="8"/>
      <c r="B39" s="7"/>
      <c r="C39" s="184" t="str">
        <f t="shared" si="0"/>
        <v/>
      </c>
      <c r="D39" s="184"/>
      <c r="E39" s="184" t="str">
        <f t="shared" si="1"/>
        <v/>
      </c>
      <c r="F39" s="184"/>
      <c r="G39" s="108"/>
      <c r="H39" s="13" t="str">
        <f t="shared" si="2"/>
        <v/>
      </c>
      <c r="I39" s="33" t="str">
        <f t="shared" si="4"/>
        <v/>
      </c>
      <c r="J39" s="13" t="str">
        <f t="shared" si="3"/>
        <v/>
      </c>
      <c r="K39" s="14" t="str">
        <f t="shared" si="5"/>
        <v/>
      </c>
      <c r="L39" s="15" t="str">
        <f t="shared" si="6"/>
        <v/>
      </c>
    </row>
    <row r="40" spans="1:12" ht="15" thickBot="1">
      <c r="A40" s="25"/>
      <c r="B40" s="26"/>
      <c r="C40" s="256" t="str">
        <f t="shared" si="0"/>
        <v/>
      </c>
      <c r="D40" s="256"/>
      <c r="E40" s="256" t="str">
        <f t="shared" si="1"/>
        <v/>
      </c>
      <c r="F40" s="256"/>
      <c r="G40" s="111"/>
      <c r="H40" s="27" t="str">
        <f t="shared" si="2"/>
        <v/>
      </c>
      <c r="I40" s="36" t="str">
        <f t="shared" si="4"/>
        <v/>
      </c>
      <c r="J40" s="27" t="str">
        <f t="shared" si="3"/>
        <v/>
      </c>
      <c r="K40" s="37" t="str">
        <f t="shared" si="5"/>
        <v/>
      </c>
      <c r="L40" s="28" t="str">
        <f t="shared" si="6"/>
        <v/>
      </c>
    </row>
    <row r="41" spans="1:12" ht="16" thickBot="1">
      <c r="A41" s="177" t="s">
        <v>22</v>
      </c>
      <c r="B41" s="178"/>
      <c r="C41" s="179"/>
      <c r="D41" s="180"/>
      <c r="E41" s="180"/>
      <c r="F41" s="181"/>
      <c r="G41" s="57"/>
      <c r="H41" s="35"/>
      <c r="I41" s="174" t="s">
        <v>75</v>
      </c>
      <c r="J41" s="175"/>
      <c r="K41" s="100">
        <f>SUM(K31:K40)</f>
        <v>0</v>
      </c>
      <c r="L41" s="101">
        <f>SUM(L31:L40)</f>
        <v>0</v>
      </c>
    </row>
    <row r="42" spans="1:12" ht="7.25" customHeight="1" thickBot="1">
      <c r="A42" s="34"/>
      <c r="B42" s="34"/>
      <c r="C42" s="70"/>
      <c r="D42" s="70"/>
      <c r="E42" s="70"/>
      <c r="F42" s="70"/>
      <c r="G42" s="70"/>
      <c r="H42" s="35"/>
      <c r="I42" s="55"/>
      <c r="J42" s="55"/>
      <c r="K42" s="56"/>
      <c r="L42" s="57"/>
    </row>
    <row r="43" spans="1:12" ht="15.75" customHeight="1">
      <c r="A43" s="122" t="s">
        <v>46</v>
      </c>
      <c r="B43" s="124" t="s">
        <v>47</v>
      </c>
      <c r="C43" s="124" t="s">
        <v>45</v>
      </c>
      <c r="D43" s="124" t="s">
        <v>77</v>
      </c>
      <c r="E43" s="126" t="s">
        <v>83</v>
      </c>
      <c r="F43" s="128" t="s">
        <v>84</v>
      </c>
      <c r="G43" s="122" t="s">
        <v>42</v>
      </c>
      <c r="H43" s="124"/>
      <c r="I43" s="130" t="s">
        <v>85</v>
      </c>
      <c r="J43" s="131"/>
      <c r="K43" s="134" t="s">
        <v>43</v>
      </c>
      <c r="L43" s="135"/>
    </row>
    <row r="44" spans="1:12" ht="15" thickBot="1">
      <c r="A44" s="123"/>
      <c r="B44" s="125"/>
      <c r="C44" s="125"/>
      <c r="D44" s="125"/>
      <c r="E44" s="127"/>
      <c r="F44" s="129"/>
      <c r="G44" s="123"/>
      <c r="H44" s="125"/>
      <c r="I44" s="132"/>
      <c r="J44" s="133"/>
      <c r="K44" s="136"/>
      <c r="L44" s="137"/>
    </row>
    <row r="45" spans="1:12">
      <c r="A45" s="92"/>
      <c r="B45" s="59"/>
      <c r="C45" s="73"/>
      <c r="D45" s="76"/>
      <c r="E45" s="79"/>
      <c r="F45" s="82"/>
      <c r="G45" s="232" t="str">
        <f>IF(A9=0,"",A9)</f>
        <v/>
      </c>
      <c r="H45" s="233"/>
      <c r="I45" s="234"/>
      <c r="J45" s="235"/>
      <c r="K45" s="235"/>
      <c r="L45" s="236"/>
    </row>
    <row r="46" spans="1:12">
      <c r="A46" s="93"/>
      <c r="B46" s="48"/>
      <c r="C46" s="74"/>
      <c r="D46" s="77"/>
      <c r="E46" s="80"/>
      <c r="F46" s="83"/>
      <c r="G46" s="117" t="str">
        <f t="shared" ref="G46:G49" si="7">IF(A10=0,"",A10)</f>
        <v/>
      </c>
      <c r="H46" s="118"/>
      <c r="I46" s="119"/>
      <c r="J46" s="120"/>
      <c r="K46" s="120"/>
      <c r="L46" s="121"/>
    </row>
    <row r="47" spans="1:12">
      <c r="A47" s="93"/>
      <c r="B47" s="48"/>
      <c r="C47" s="74"/>
      <c r="D47" s="77"/>
      <c r="E47" s="80"/>
      <c r="F47" s="83"/>
      <c r="G47" s="117" t="str">
        <f t="shared" si="7"/>
        <v/>
      </c>
      <c r="H47" s="118"/>
      <c r="I47" s="119"/>
      <c r="J47" s="120"/>
      <c r="K47" s="120"/>
      <c r="L47" s="121"/>
    </row>
    <row r="48" spans="1:12">
      <c r="A48" s="93"/>
      <c r="B48" s="48"/>
      <c r="C48" s="74"/>
      <c r="D48" s="77"/>
      <c r="E48" s="80"/>
      <c r="F48" s="83"/>
      <c r="G48" s="117" t="str">
        <f t="shared" si="7"/>
        <v/>
      </c>
      <c r="H48" s="118"/>
      <c r="I48" s="119"/>
      <c r="J48" s="120"/>
      <c r="K48" s="120"/>
      <c r="L48" s="121"/>
    </row>
    <row r="49" spans="1:12" ht="15" thickBot="1">
      <c r="A49" s="94"/>
      <c r="B49" s="47"/>
      <c r="C49" s="75"/>
      <c r="D49" s="78"/>
      <c r="E49" s="81"/>
      <c r="F49" s="84"/>
      <c r="G49" s="112" t="str">
        <f t="shared" si="7"/>
        <v/>
      </c>
      <c r="H49" s="113"/>
      <c r="I49" s="114"/>
      <c r="J49" s="115"/>
      <c r="K49" s="115"/>
      <c r="L49" s="116"/>
    </row>
    <row r="50" spans="1:12" ht="15" thickBot="1"/>
    <row r="51" spans="1:12" ht="15" customHeight="1">
      <c r="A51" s="238" t="s">
        <v>81</v>
      </c>
      <c r="B51" s="239"/>
      <c r="C51" s="248"/>
      <c r="D51" s="248"/>
      <c r="E51" s="248"/>
      <c r="F51" s="249"/>
      <c r="G51" s="242" t="s">
        <v>82</v>
      </c>
      <c r="H51" s="244"/>
      <c r="I51" s="245"/>
      <c r="J51" s="242" t="s">
        <v>46</v>
      </c>
      <c r="K51" s="252"/>
      <c r="L51" s="253"/>
    </row>
    <row r="52" spans="1:12" ht="15.75" customHeight="1" thickBot="1">
      <c r="A52" s="240"/>
      <c r="B52" s="241"/>
      <c r="C52" s="250"/>
      <c r="D52" s="250"/>
      <c r="E52" s="250"/>
      <c r="F52" s="251"/>
      <c r="G52" s="243"/>
      <c r="H52" s="246"/>
      <c r="I52" s="247"/>
      <c r="J52" s="243"/>
      <c r="K52" s="254"/>
      <c r="L52" s="255"/>
    </row>
  </sheetData>
  <sheetCalcPr fullCalcOnLoad="1"/>
  <sheetProtection password="D927" sheet="1" objects="1" scenarios="1"/>
  <mergeCells count="106">
    <mergeCell ref="A1:L1"/>
    <mergeCell ref="B3:C3"/>
    <mergeCell ref="F3:G3"/>
    <mergeCell ref="H3:L3"/>
    <mergeCell ref="B4:C4"/>
    <mergeCell ref="F4:G4"/>
    <mergeCell ref="I7:J7"/>
    <mergeCell ref="K7:L7"/>
    <mergeCell ref="H8:L8"/>
    <mergeCell ref="B5:C5"/>
    <mergeCell ref="D5:E5"/>
    <mergeCell ref="B6:C6"/>
    <mergeCell ref="D6:E6"/>
    <mergeCell ref="I6:J6"/>
    <mergeCell ref="K6:L6"/>
    <mergeCell ref="D9:E9"/>
    <mergeCell ref="F9:G9"/>
    <mergeCell ref="D10:E10"/>
    <mergeCell ref="F10:G10"/>
    <mergeCell ref="D11:E11"/>
    <mergeCell ref="F11:G11"/>
    <mergeCell ref="A7:A8"/>
    <mergeCell ref="B7:C8"/>
    <mergeCell ref="D7:E8"/>
    <mergeCell ref="F7:G8"/>
    <mergeCell ref="D13:E13"/>
    <mergeCell ref="F13:G13"/>
    <mergeCell ref="H13:I13"/>
    <mergeCell ref="J13:L13"/>
    <mergeCell ref="A14:A15"/>
    <mergeCell ref="B14:L15"/>
    <mergeCell ref="I11:J11"/>
    <mergeCell ref="K11:L11"/>
    <mergeCell ref="D12:E12"/>
    <mergeCell ref="F12:G12"/>
    <mergeCell ref="I12:J12"/>
    <mergeCell ref="K12:L12"/>
    <mergeCell ref="A26:L26"/>
    <mergeCell ref="B27:C27"/>
    <mergeCell ref="F27:G27"/>
    <mergeCell ref="J27:K27"/>
    <mergeCell ref="B28:C28"/>
    <mergeCell ref="F28:G28"/>
    <mergeCell ref="J28:K28"/>
    <mergeCell ref="A17:A18"/>
    <mergeCell ref="B17:L18"/>
    <mergeCell ref="A20:A21"/>
    <mergeCell ref="B20:L21"/>
    <mergeCell ref="A23:A24"/>
    <mergeCell ref="B23:L24"/>
    <mergeCell ref="C33:D33"/>
    <mergeCell ref="E33:F33"/>
    <mergeCell ref="C34:D34"/>
    <mergeCell ref="E34:F34"/>
    <mergeCell ref="C35:D35"/>
    <mergeCell ref="E35:F35"/>
    <mergeCell ref="A29:L29"/>
    <mergeCell ref="C30:D30"/>
    <mergeCell ref="E30:F30"/>
    <mergeCell ref="C31:D31"/>
    <mergeCell ref="E31:F31"/>
    <mergeCell ref="C32:D32"/>
    <mergeCell ref="E32:F32"/>
    <mergeCell ref="C39:D39"/>
    <mergeCell ref="E39:F39"/>
    <mergeCell ref="C40:D40"/>
    <mergeCell ref="E40:F40"/>
    <mergeCell ref="A41:B41"/>
    <mergeCell ref="C41:F41"/>
    <mergeCell ref="C36:D36"/>
    <mergeCell ref="E36:F36"/>
    <mergeCell ref="C37:D37"/>
    <mergeCell ref="E37:F37"/>
    <mergeCell ref="C38:D38"/>
    <mergeCell ref="E38:F38"/>
    <mergeCell ref="I41:J41"/>
    <mergeCell ref="A43:A44"/>
    <mergeCell ref="B43:B44"/>
    <mergeCell ref="C43:C44"/>
    <mergeCell ref="D43:D44"/>
    <mergeCell ref="E43:E44"/>
    <mergeCell ref="F43:F44"/>
    <mergeCell ref="G43:H44"/>
    <mergeCell ref="I43:J44"/>
    <mergeCell ref="G47:H47"/>
    <mergeCell ref="I47:J47"/>
    <mergeCell ref="K47:L47"/>
    <mergeCell ref="G48:H48"/>
    <mergeCell ref="I48:J48"/>
    <mergeCell ref="K48:L48"/>
    <mergeCell ref="K43:L44"/>
    <mergeCell ref="G45:H45"/>
    <mergeCell ref="I45:J45"/>
    <mergeCell ref="K45:L45"/>
    <mergeCell ref="G46:H46"/>
    <mergeCell ref="I46:J46"/>
    <mergeCell ref="K46:L46"/>
    <mergeCell ref="G49:H49"/>
    <mergeCell ref="I49:J49"/>
    <mergeCell ref="K49:L49"/>
    <mergeCell ref="A51:B52"/>
    <mergeCell ref="C51:F52"/>
    <mergeCell ref="G51:G52"/>
    <mergeCell ref="H51:I52"/>
    <mergeCell ref="J51:J52"/>
    <mergeCell ref="K51:L52"/>
  </mergeCells>
  <phoneticPr fontId="24" type="noConversion"/>
  <pageMargins left="0.4" right="0.1" top="0.2" bottom="0.2" header="0.3" footer="0.3"/>
  <pageSetup orientation="portrait" horizontalDpi="4294967293" verticalDpi="4294967293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6"/>
  <sheetViews>
    <sheetView workbookViewId="0">
      <selection activeCell="D10" sqref="D10:L12"/>
    </sheetView>
  </sheetViews>
  <sheetFormatPr baseColWidth="10" defaultColWidth="8.83203125" defaultRowHeight="14"/>
  <cols>
    <col min="2" max="2" width="7.83203125" customWidth="1"/>
    <col min="3" max="3" width="5.5" customWidth="1"/>
  </cols>
  <sheetData>
    <row r="1" spans="1:12" ht="15">
      <c r="A1" s="262" t="s">
        <v>11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>
      <c r="A2" s="263" t="s">
        <v>59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</row>
    <row r="4" spans="1:12">
      <c r="A4" s="259" t="s">
        <v>60</v>
      </c>
      <c r="B4" s="259"/>
      <c r="C4" s="264" t="s">
        <v>62</v>
      </c>
      <c r="D4" s="264"/>
      <c r="E4" s="264"/>
      <c r="F4" s="264"/>
      <c r="G4" s="264"/>
      <c r="H4" s="264"/>
      <c r="I4" s="264"/>
      <c r="J4" s="264"/>
      <c r="K4" s="264"/>
      <c r="L4" s="264"/>
    </row>
    <row r="5" spans="1:12">
      <c r="A5" s="259"/>
      <c r="B5" s="259"/>
      <c r="C5" s="264"/>
      <c r="D5" s="264"/>
      <c r="E5" s="264"/>
      <c r="F5" s="264"/>
      <c r="G5" s="264"/>
      <c r="H5" s="264"/>
      <c r="I5" s="264"/>
      <c r="J5" s="264"/>
      <c r="K5" s="264"/>
      <c r="L5" s="264"/>
    </row>
    <row r="6" spans="1:12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>
      <c r="A7" s="259" t="s">
        <v>61</v>
      </c>
      <c r="B7" s="259"/>
      <c r="C7" s="264" t="s">
        <v>12</v>
      </c>
      <c r="D7" s="264"/>
      <c r="E7" s="264"/>
      <c r="F7" s="264"/>
      <c r="G7" s="264"/>
      <c r="H7" s="264"/>
      <c r="I7" s="264"/>
      <c r="J7" s="264"/>
      <c r="K7" s="264"/>
      <c r="L7" s="264"/>
    </row>
    <row r="8" spans="1:12">
      <c r="A8" s="259"/>
      <c r="B8" s="259"/>
      <c r="C8" s="264"/>
      <c r="D8" s="264"/>
      <c r="E8" s="264"/>
      <c r="F8" s="264"/>
      <c r="G8" s="264"/>
      <c r="H8" s="264"/>
      <c r="I8" s="264"/>
      <c r="J8" s="264"/>
      <c r="K8" s="264"/>
      <c r="L8" s="264"/>
    </row>
    <row r="9" spans="1:12" s="10" customFormat="1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59" t="s">
        <v>66</v>
      </c>
      <c r="B10" s="259"/>
      <c r="C10" s="259"/>
      <c r="D10" s="264" t="s">
        <v>68</v>
      </c>
      <c r="E10" s="264"/>
      <c r="F10" s="264"/>
      <c r="G10" s="264"/>
      <c r="H10" s="264"/>
      <c r="I10" s="264"/>
      <c r="J10" s="264"/>
      <c r="K10" s="264"/>
      <c r="L10" s="264"/>
    </row>
    <row r="11" spans="1:12">
      <c r="A11" s="259"/>
      <c r="B11" s="259"/>
      <c r="C11" s="259"/>
      <c r="D11" s="264"/>
      <c r="E11" s="264"/>
      <c r="F11" s="264"/>
      <c r="G11" s="264"/>
      <c r="H11" s="264"/>
      <c r="I11" s="264"/>
      <c r="J11" s="264"/>
      <c r="K11" s="264"/>
      <c r="L11" s="264"/>
    </row>
    <row r="12" spans="1:12">
      <c r="A12" s="259"/>
      <c r="B12" s="259"/>
      <c r="C12" s="259"/>
      <c r="D12" s="264"/>
      <c r="E12" s="264"/>
      <c r="F12" s="264"/>
      <c r="G12" s="264"/>
      <c r="H12" s="264"/>
      <c r="I12" s="264"/>
      <c r="J12" s="264"/>
      <c r="K12" s="264"/>
      <c r="L12" s="264"/>
    </row>
    <row r="13" spans="1:12">
      <c r="A13" s="260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</row>
    <row r="14" spans="1:12">
      <c r="A14" s="258" t="s">
        <v>67</v>
      </c>
      <c r="B14" s="258"/>
      <c r="C14" s="258"/>
      <c r="D14" s="261" t="s">
        <v>69</v>
      </c>
      <c r="E14" s="261"/>
      <c r="F14" s="261"/>
      <c r="G14" s="261"/>
      <c r="H14" s="261"/>
      <c r="I14" s="261"/>
      <c r="J14" s="261"/>
      <c r="K14" s="261"/>
      <c r="L14" s="261"/>
    </row>
    <row r="15" spans="1:12">
      <c r="A15" s="260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</row>
    <row r="16" spans="1:12">
      <c r="A16" s="258" t="s">
        <v>64</v>
      </c>
      <c r="B16" s="258"/>
      <c r="C16" s="257" t="s">
        <v>65</v>
      </c>
      <c r="D16" s="257"/>
      <c r="E16" s="257"/>
      <c r="F16" s="257"/>
      <c r="G16" s="257"/>
      <c r="H16" s="257"/>
      <c r="I16" s="257"/>
      <c r="J16" s="257"/>
      <c r="K16" s="257"/>
      <c r="L16" s="257"/>
    </row>
  </sheetData>
  <sheetCalcPr fullCalcOnLoad="1"/>
  <mergeCells count="17">
    <mergeCell ref="A1:L1"/>
    <mergeCell ref="A2:L2"/>
    <mergeCell ref="C7:L8"/>
    <mergeCell ref="D10:L12"/>
    <mergeCell ref="C4:L5"/>
    <mergeCell ref="A4:B5"/>
    <mergeCell ref="A6:L6"/>
    <mergeCell ref="A3:L3"/>
    <mergeCell ref="A7:B8"/>
    <mergeCell ref="C16:L16"/>
    <mergeCell ref="A16:B16"/>
    <mergeCell ref="A10:C12"/>
    <mergeCell ref="A13:L13"/>
    <mergeCell ref="A9:L9"/>
    <mergeCell ref="A15:L15"/>
    <mergeCell ref="A14:C14"/>
    <mergeCell ref="D14:L14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</vt:lpstr>
      <vt:lpstr>Blank</vt:lpstr>
      <vt:lpstr>Blank (2)</vt:lpstr>
      <vt:lpstr>Instructions</vt:lpstr>
    </vt:vector>
  </TitlesOfParts>
  <Manager/>
  <Company>MN Dept Of Natural Resources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ESC Silviculture Program: Aerial herbicide application worksheet</dc:title>
  <dc:subject>Aerial seeding/herbicide personnel directory</dc:subject>
  <dc:creator>MNDNR-Division of Forestry </dc:creator>
  <cp:keywords>Aerial seeding/herbicide personnel directory</cp:keywords>
  <dc:description/>
  <cp:lastModifiedBy>Kim Lanahan-Lahti</cp:lastModifiedBy>
  <cp:lastPrinted>2011-09-16T16:15:51Z</cp:lastPrinted>
  <dcterms:created xsi:type="dcterms:W3CDTF">2009-06-03T20:01:40Z</dcterms:created>
  <dcterms:modified xsi:type="dcterms:W3CDTF">2011-09-28T17:53:23Z</dcterms:modified>
  <cp:category/>
</cp:coreProperties>
</file>